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655" windowHeight="7440" activeTab="1"/>
  </bookViews>
  <sheets>
    <sheet name="prévisionnel" sheetId="1" r:id="rId1"/>
    <sheet name="mandatés à ce jour" sheetId="2" r:id="rId2"/>
    <sheet name="Feuil3" sheetId="3" r:id="rId3"/>
  </sheets>
  <calcPr calcId="124519" iterateCount="1"/>
</workbook>
</file>

<file path=xl/calcChain.xml><?xml version="1.0" encoding="utf-8"?>
<calcChain xmlns="http://schemas.openxmlformats.org/spreadsheetml/2006/main">
  <c r="F29" i="2"/>
  <c r="E29"/>
  <c r="E16"/>
  <c r="E26"/>
  <c r="E36" s="1"/>
  <c r="D26"/>
  <c r="G29"/>
  <c r="D39"/>
  <c r="D16"/>
  <c r="D30" i="1"/>
  <c r="D16"/>
  <c r="D24"/>
  <c r="D32" s="1"/>
  <c r="D41" i="2" l="1"/>
</calcChain>
</file>

<file path=xl/sharedStrings.xml><?xml version="1.0" encoding="utf-8"?>
<sst xmlns="http://schemas.openxmlformats.org/spreadsheetml/2006/main" count="107" uniqueCount="66">
  <si>
    <t>éclairage 20 lux</t>
  </si>
  <si>
    <t>raccordement électrique</t>
  </si>
  <si>
    <t xml:space="preserve">* </t>
  </si>
  <si>
    <t>la participation de la commune correspond au reste à charge à verser au SDEG 16 sur le montant TTC des travaux à réaliser</t>
  </si>
  <si>
    <t>architecte</t>
  </si>
  <si>
    <t>topographiques</t>
  </si>
  <si>
    <t>sols</t>
  </si>
  <si>
    <t>SPS</t>
  </si>
  <si>
    <t>RE2020</t>
  </si>
  <si>
    <t>assainissement</t>
  </si>
  <si>
    <t>HT</t>
  </si>
  <si>
    <t>Total études</t>
  </si>
  <si>
    <t>SDEG 16 participation de la commune *</t>
  </si>
  <si>
    <t>Eclairage</t>
  </si>
  <si>
    <t>Raccordements</t>
  </si>
  <si>
    <t>communications électroniques (fourreaux)</t>
  </si>
  <si>
    <t>ENEDIS</t>
  </si>
  <si>
    <t>SAUR</t>
  </si>
  <si>
    <t>Etat</t>
  </si>
  <si>
    <t xml:space="preserve">devis </t>
  </si>
  <si>
    <t>estimation du service</t>
  </si>
  <si>
    <t>facture</t>
  </si>
  <si>
    <t>devis</t>
  </si>
  <si>
    <t>marché public forfait provisoire. Le nouveau forfait est à venir</t>
  </si>
  <si>
    <t>Poste de l'état prévisionnel</t>
  </si>
  <si>
    <t>Etudes</t>
  </si>
  <si>
    <t>Libellé</t>
  </si>
  <si>
    <t>Montants</t>
  </si>
  <si>
    <t>Détails</t>
  </si>
  <si>
    <t>Total raccordements</t>
  </si>
  <si>
    <t>Gérard Liot, le Maire</t>
  </si>
  <si>
    <t xml:space="preserve">Total </t>
  </si>
  <si>
    <t>Etat prévisionnel des dépenses au 03/12/2024</t>
  </si>
  <si>
    <t xml:space="preserve">4 logements T2 + espace partagé </t>
  </si>
  <si>
    <t>Mobilier et équipements divers</t>
  </si>
  <si>
    <t>TVA 5,5 %</t>
  </si>
  <si>
    <t>TVA 20%</t>
  </si>
  <si>
    <t>5 cuisines équipées + mobilier salle d'activités communes</t>
  </si>
  <si>
    <t>TTC participation forfaitaire</t>
  </si>
  <si>
    <t>s'applique sur les postes en bleu</t>
  </si>
  <si>
    <t>uniquement sur le poste en vert</t>
  </si>
  <si>
    <t>La TVA est avancée à 20% par la commune sur le compte de TVA et les services fiscaux remboursent l'avance à la demande</t>
  </si>
  <si>
    <t>voir les marchés publics qui ont été passés</t>
  </si>
  <si>
    <t>commandé</t>
  </si>
  <si>
    <t>Appel d'offres et achats directs</t>
  </si>
  <si>
    <t>Total général</t>
  </si>
  <si>
    <t>TTC</t>
  </si>
  <si>
    <t>A Aussac-Vadalle, le 03 décembre 2024</t>
  </si>
  <si>
    <t xml:space="preserve">hottes </t>
  </si>
  <si>
    <t>bornes WIFI</t>
  </si>
  <si>
    <t>local poubelles</t>
  </si>
  <si>
    <t>TV / réfrigérateur</t>
  </si>
  <si>
    <t>jardinieres</t>
  </si>
  <si>
    <t>perméabilité</t>
  </si>
  <si>
    <t>DILA</t>
  </si>
  <si>
    <t>APMS</t>
  </si>
  <si>
    <t>payées TTC</t>
  </si>
  <si>
    <t>topographiques YSEA</t>
  </si>
  <si>
    <t>RE2020 ACTIS ENERGIE</t>
  </si>
  <si>
    <t>assainissement HYDRO INVEST</t>
  </si>
  <si>
    <t>sols OPTISOL</t>
  </si>
  <si>
    <t>Mobilier et équipements divers :</t>
  </si>
  <si>
    <t>Etat des dépenses au 22/07/2025</t>
  </si>
  <si>
    <t>Montants TTC</t>
  </si>
  <si>
    <t>architecte (gouedo / lefebvre)</t>
  </si>
  <si>
    <t>A Aussac-Vadalle, le 05 septembre 2025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</si>
</sst>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4" fontId="2" fillId="0" borderId="1" xfId="0" applyNumberFormat="1" applyFont="1" applyBorder="1"/>
    <xf numFmtId="0" fontId="0" fillId="0" borderId="0" xfId="0" applyBorder="1"/>
    <xf numFmtId="164" fontId="2" fillId="0" borderId="0" xfId="0" applyNumberFormat="1" applyFont="1" applyBorder="1"/>
    <xf numFmtId="164" fontId="0" fillId="0" borderId="0" xfId="0" applyNumberFormat="1"/>
    <xf numFmtId="0" fontId="0" fillId="4" borderId="1" xfId="0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4" fontId="2" fillId="5" borderId="1" xfId="0" applyNumberFormat="1" applyFont="1" applyFill="1" applyBorder="1"/>
    <xf numFmtId="164" fontId="0" fillId="6" borderId="1" xfId="0" applyNumberFormat="1" applyFill="1" applyBorder="1"/>
    <xf numFmtId="164" fontId="4" fillId="0" borderId="1" xfId="0" applyNumberFormat="1" applyFont="1" applyBorder="1"/>
    <xf numFmtId="0" fontId="0" fillId="0" borderId="2" xfId="0" applyBorder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28575</xdr:rowOff>
    </xdr:from>
    <xdr:to>
      <xdr:col>1</xdr:col>
      <xdr:colOff>1257300</xdr:colOff>
      <xdr:row>5</xdr:row>
      <xdr:rowOff>95250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8575"/>
          <a:ext cx="1266825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28575</xdr:rowOff>
    </xdr:from>
    <xdr:to>
      <xdr:col>1</xdr:col>
      <xdr:colOff>1266825</xdr:colOff>
      <xdr:row>5</xdr:row>
      <xdr:rowOff>95250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8575"/>
          <a:ext cx="126682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B34" sqref="B34"/>
    </sheetView>
  </sheetViews>
  <sheetFormatPr baseColWidth="10" defaultRowHeight="15"/>
  <cols>
    <col min="1" max="1" width="3.85546875" customWidth="1"/>
    <col min="2" max="2" width="28.28515625" customWidth="1"/>
    <col min="3" max="3" width="38.140625" customWidth="1"/>
    <col min="4" max="4" width="19" customWidth="1"/>
    <col min="5" max="5" width="35.7109375" bestFit="1" customWidth="1"/>
    <col min="6" max="6" width="57.28515625" customWidth="1"/>
    <col min="7" max="7" width="15.85546875" customWidth="1"/>
    <col min="8" max="8" width="16.42578125" customWidth="1"/>
  </cols>
  <sheetData>
    <row r="1" spans="1:6" ht="21" customHeight="1">
      <c r="A1" s="18" t="s">
        <v>32</v>
      </c>
      <c r="B1" s="18"/>
      <c r="C1" s="18"/>
      <c r="D1" s="18"/>
      <c r="E1" s="18"/>
      <c r="F1" s="18"/>
    </row>
    <row r="2" spans="1:6" ht="15" customHeight="1">
      <c r="A2" s="18"/>
      <c r="B2" s="18"/>
      <c r="C2" s="18"/>
      <c r="D2" s="18"/>
      <c r="E2" s="18"/>
      <c r="F2" s="18"/>
    </row>
    <row r="9" spans="1:6">
      <c r="B9" s="4" t="s">
        <v>24</v>
      </c>
      <c r="C9" s="4" t="s">
        <v>26</v>
      </c>
      <c r="D9" s="4" t="s">
        <v>27</v>
      </c>
      <c r="E9" s="4" t="s">
        <v>28</v>
      </c>
      <c r="F9" s="4" t="s">
        <v>18</v>
      </c>
    </row>
    <row r="10" spans="1:6" ht="15.75">
      <c r="B10" s="1" t="s">
        <v>13</v>
      </c>
      <c r="C10" s="2" t="s">
        <v>0</v>
      </c>
      <c r="D10" s="7">
        <v>10934.49</v>
      </c>
      <c r="E10" s="2" t="s">
        <v>12</v>
      </c>
      <c r="F10" s="2" t="s">
        <v>19</v>
      </c>
    </row>
    <row r="11" spans="1:6">
      <c r="B11" s="5"/>
      <c r="C11" s="5"/>
      <c r="D11" s="6"/>
      <c r="E11" s="5"/>
      <c r="F11" s="5"/>
    </row>
    <row r="12" spans="1:6">
      <c r="B12" s="1" t="s">
        <v>14</v>
      </c>
      <c r="C12" s="2" t="s">
        <v>1</v>
      </c>
      <c r="D12" s="3">
        <v>7367.58</v>
      </c>
      <c r="E12" s="2" t="s">
        <v>12</v>
      </c>
      <c r="F12" s="2" t="s">
        <v>19</v>
      </c>
    </row>
    <row r="13" spans="1:6">
      <c r="B13" s="2"/>
      <c r="C13" s="2" t="s">
        <v>15</v>
      </c>
      <c r="D13" s="3">
        <v>5030.3500000000004</v>
      </c>
      <c r="E13" s="2" t="s">
        <v>12</v>
      </c>
      <c r="F13" s="2" t="s">
        <v>19</v>
      </c>
    </row>
    <row r="14" spans="1:6">
      <c r="B14" s="2"/>
      <c r="C14" s="2" t="s">
        <v>16</v>
      </c>
      <c r="D14" s="3">
        <v>3230</v>
      </c>
      <c r="E14" s="2" t="s">
        <v>38</v>
      </c>
      <c r="F14" s="2" t="s">
        <v>20</v>
      </c>
    </row>
    <row r="15" spans="1:6">
      <c r="B15" s="2"/>
      <c r="C15" s="2" t="s">
        <v>17</v>
      </c>
      <c r="D15" s="13">
        <v>1769</v>
      </c>
      <c r="E15" s="2" t="s">
        <v>10</v>
      </c>
      <c r="F15" s="2" t="s">
        <v>21</v>
      </c>
    </row>
    <row r="16" spans="1:6" ht="15.75">
      <c r="B16" s="2"/>
      <c r="C16" s="2" t="s">
        <v>29</v>
      </c>
      <c r="D16" s="7">
        <f>SUM(D12:D15)</f>
        <v>17396.93</v>
      </c>
      <c r="E16" s="2"/>
      <c r="F16" s="2"/>
    </row>
    <row r="17" spans="2:8">
      <c r="B17" s="5"/>
      <c r="C17" s="5"/>
      <c r="D17" s="6"/>
      <c r="E17" s="5"/>
      <c r="F17" s="5"/>
    </row>
    <row r="18" spans="2:8">
      <c r="B18" s="1" t="s">
        <v>25</v>
      </c>
      <c r="C18" s="2" t="s">
        <v>4</v>
      </c>
      <c r="D18" s="3">
        <v>35000</v>
      </c>
      <c r="E18" s="2" t="s">
        <v>10</v>
      </c>
      <c r="F18" s="2" t="s">
        <v>23</v>
      </c>
    </row>
    <row r="19" spans="2:8">
      <c r="B19" s="2"/>
      <c r="C19" s="2" t="s">
        <v>5</v>
      </c>
      <c r="D19" s="3">
        <v>780</v>
      </c>
      <c r="E19" s="2" t="s">
        <v>10</v>
      </c>
      <c r="F19" s="2" t="s">
        <v>21</v>
      </c>
    </row>
    <row r="20" spans="2:8">
      <c r="B20" s="2"/>
      <c r="C20" s="2" t="s">
        <v>6</v>
      </c>
      <c r="D20" s="3">
        <v>5740.2</v>
      </c>
      <c r="E20" s="2" t="s">
        <v>10</v>
      </c>
      <c r="F20" s="2" t="s">
        <v>22</v>
      </c>
    </row>
    <row r="21" spans="2:8">
      <c r="B21" s="2"/>
      <c r="C21" s="2" t="s">
        <v>7</v>
      </c>
      <c r="D21" s="3">
        <v>3993</v>
      </c>
      <c r="E21" s="2" t="s">
        <v>10</v>
      </c>
      <c r="F21" s="2" t="s">
        <v>43</v>
      </c>
    </row>
    <row r="22" spans="2:8">
      <c r="B22" s="2"/>
      <c r="C22" s="2" t="s">
        <v>8</v>
      </c>
      <c r="D22" s="3">
        <v>940</v>
      </c>
      <c r="E22" s="2" t="s">
        <v>10</v>
      </c>
      <c r="F22" s="2" t="s">
        <v>21</v>
      </c>
    </row>
    <row r="23" spans="2:8">
      <c r="B23" s="2"/>
      <c r="C23" s="2" t="s">
        <v>9</v>
      </c>
      <c r="D23" s="2">
        <v>700</v>
      </c>
      <c r="E23" s="2" t="s">
        <v>10</v>
      </c>
      <c r="F23" s="2" t="s">
        <v>21</v>
      </c>
    </row>
    <row r="24" spans="2:8" ht="15.75">
      <c r="B24" s="2"/>
      <c r="C24" s="2" t="s">
        <v>11</v>
      </c>
      <c r="D24" s="14">
        <f>SUM(D18:D23)</f>
        <v>47153.2</v>
      </c>
      <c r="E24" s="2"/>
      <c r="F24" s="2"/>
    </row>
    <row r="25" spans="2:8">
      <c r="B25" s="5"/>
      <c r="C25" s="5"/>
      <c r="D25" s="6"/>
      <c r="E25" s="5"/>
      <c r="F25" s="5"/>
    </row>
    <row r="26" spans="2:8">
      <c r="B26" s="1" t="s">
        <v>44</v>
      </c>
      <c r="C26" s="2" t="s">
        <v>33</v>
      </c>
      <c r="D26" s="13">
        <v>519706.26</v>
      </c>
      <c r="E26" s="2"/>
      <c r="F26" s="2" t="s">
        <v>42</v>
      </c>
    </row>
    <row r="27" spans="2:8">
      <c r="B27" s="2"/>
      <c r="C27" s="2" t="s">
        <v>34</v>
      </c>
      <c r="D27" s="15">
        <v>15000</v>
      </c>
      <c r="E27" s="2"/>
      <c r="F27" s="2" t="s">
        <v>37</v>
      </c>
    </row>
    <row r="28" spans="2:8">
      <c r="B28" s="2"/>
      <c r="C28" s="2" t="s">
        <v>35</v>
      </c>
      <c r="D28" s="3">
        <v>31274.57</v>
      </c>
      <c r="E28" s="2" t="s">
        <v>39</v>
      </c>
      <c r="F28" s="19" t="s">
        <v>41</v>
      </c>
    </row>
    <row r="29" spans="2:8">
      <c r="B29" s="2"/>
      <c r="C29" s="2" t="s">
        <v>36</v>
      </c>
      <c r="D29" s="3">
        <v>3000</v>
      </c>
      <c r="E29" s="2" t="s">
        <v>40</v>
      </c>
      <c r="F29" s="20"/>
    </row>
    <row r="30" spans="2:8" ht="15.75">
      <c r="B30" s="2"/>
      <c r="C30" s="2" t="s">
        <v>31</v>
      </c>
      <c r="D30" s="7">
        <f>SUM(D26:D29)</f>
        <v>568980.82999999996</v>
      </c>
      <c r="E30" s="2"/>
      <c r="F30" s="2"/>
    </row>
    <row r="31" spans="2:8">
      <c r="B31" s="11"/>
      <c r="C31" s="11"/>
      <c r="D31" s="12"/>
      <c r="E31" s="11"/>
      <c r="F31" s="11"/>
      <c r="G31" s="10"/>
      <c r="H31" s="10"/>
    </row>
    <row r="32" spans="2:8" ht="21">
      <c r="B32" s="21" t="s">
        <v>45</v>
      </c>
      <c r="C32" s="22"/>
      <c r="D32" s="16">
        <f>D10+D16+D24+D30</f>
        <v>644465.44999999995</v>
      </c>
      <c r="E32" s="16" t="s">
        <v>46</v>
      </c>
      <c r="F32" s="2"/>
    </row>
    <row r="33" spans="1:6" ht="15.75">
      <c r="B33" s="8"/>
      <c r="C33" s="8"/>
      <c r="D33" s="9"/>
      <c r="E33" s="8"/>
      <c r="F33" s="8"/>
    </row>
    <row r="34" spans="1:6" ht="15.75">
      <c r="B34" s="8"/>
      <c r="C34" s="8"/>
      <c r="D34" s="9"/>
      <c r="E34" s="8"/>
      <c r="F34" s="8"/>
    </row>
    <row r="36" spans="1:6">
      <c r="A36" t="s">
        <v>2</v>
      </c>
      <c r="B36" t="s">
        <v>3</v>
      </c>
    </row>
    <row r="38" spans="1:6">
      <c r="B38" t="s">
        <v>47</v>
      </c>
      <c r="F38" t="s">
        <v>30</v>
      </c>
    </row>
  </sheetData>
  <mergeCells count="3">
    <mergeCell ref="A1:F2"/>
    <mergeCell ref="F28:F29"/>
    <mergeCell ref="B32:C32"/>
  </mergeCells>
  <pageMargins left="0.7" right="0.7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28" workbookViewId="0">
      <selection activeCell="E54" sqref="E54"/>
    </sheetView>
  </sheetViews>
  <sheetFormatPr baseColWidth="10" defaultRowHeight="15"/>
  <cols>
    <col min="1" max="1" width="3.85546875" customWidth="1"/>
    <col min="2" max="2" width="28.28515625" customWidth="1"/>
    <col min="3" max="3" width="38.140625" customWidth="1"/>
    <col min="4" max="4" width="19" customWidth="1"/>
    <col min="5" max="5" width="35.7109375" bestFit="1" customWidth="1"/>
    <col min="6" max="6" width="57.28515625" customWidth="1"/>
    <col min="7" max="7" width="15.85546875" customWidth="1"/>
    <col min="8" max="8" width="16.42578125" customWidth="1"/>
  </cols>
  <sheetData>
    <row r="1" spans="1:6" ht="21" customHeight="1">
      <c r="A1" s="18" t="s">
        <v>62</v>
      </c>
      <c r="B1" s="18"/>
      <c r="C1" s="18"/>
      <c r="D1" s="18"/>
      <c r="E1" s="18"/>
      <c r="F1" s="18"/>
    </row>
    <row r="2" spans="1:6" ht="15" customHeight="1">
      <c r="A2" s="18"/>
      <c r="B2" s="18"/>
      <c r="C2" s="18"/>
      <c r="D2" s="18"/>
      <c r="E2" s="18"/>
      <c r="F2" s="18"/>
    </row>
    <row r="9" spans="1:6">
      <c r="B9" s="4" t="s">
        <v>24</v>
      </c>
      <c r="C9" s="4" t="s">
        <v>26</v>
      </c>
      <c r="D9" s="4" t="s">
        <v>63</v>
      </c>
      <c r="E9" s="4" t="s">
        <v>56</v>
      </c>
      <c r="F9" s="4" t="s">
        <v>18</v>
      </c>
    </row>
    <row r="10" spans="1:6" ht="15.75">
      <c r="B10" s="1" t="s">
        <v>13</v>
      </c>
      <c r="C10" s="2" t="s">
        <v>0</v>
      </c>
      <c r="D10" s="7">
        <v>10934.49</v>
      </c>
      <c r="E10" s="2"/>
      <c r="F10" s="2" t="s">
        <v>19</v>
      </c>
    </row>
    <row r="11" spans="1:6">
      <c r="B11" s="5"/>
      <c r="C11" s="5"/>
      <c r="D11" s="6"/>
      <c r="E11" s="5"/>
      <c r="F11" s="5"/>
    </row>
    <row r="12" spans="1:6">
      <c r="B12" s="1" t="s">
        <v>14</v>
      </c>
      <c r="C12" s="2" t="s">
        <v>1</v>
      </c>
      <c r="D12" s="3">
        <v>7367.58</v>
      </c>
      <c r="E12" s="2"/>
      <c r="F12" s="2" t="s">
        <v>19</v>
      </c>
    </row>
    <row r="13" spans="1:6">
      <c r="B13" s="2"/>
      <c r="C13" s="2" t="s">
        <v>15</v>
      </c>
      <c r="D13" s="3">
        <v>5030.3500000000004</v>
      </c>
      <c r="E13" s="2"/>
      <c r="F13" s="2" t="s">
        <v>19</v>
      </c>
    </row>
    <row r="14" spans="1:6">
      <c r="B14" s="2"/>
      <c r="C14" s="2" t="s">
        <v>16</v>
      </c>
      <c r="D14" s="3">
        <v>3230</v>
      </c>
      <c r="E14" s="3">
        <v>2098.8000000000002</v>
      </c>
      <c r="F14" s="2"/>
    </row>
    <row r="15" spans="1:6">
      <c r="B15" s="2"/>
      <c r="C15" s="2" t="s">
        <v>17</v>
      </c>
      <c r="D15" s="13">
        <v>1769</v>
      </c>
      <c r="E15" s="3">
        <v>2122.8000000000002</v>
      </c>
      <c r="F15" s="2"/>
    </row>
    <row r="16" spans="1:6" ht="15.75">
      <c r="B16" s="2"/>
      <c r="C16" s="2" t="s">
        <v>29</v>
      </c>
      <c r="D16" s="7">
        <f>SUM(D12:D15)</f>
        <v>17396.93</v>
      </c>
      <c r="E16" s="3">
        <f>SUM(E12:E15)</f>
        <v>4221.6000000000004</v>
      </c>
      <c r="F16" s="2"/>
    </row>
    <row r="17" spans="2:7">
      <c r="B17" s="5"/>
      <c r="C17" s="5"/>
      <c r="D17" s="6"/>
      <c r="E17" s="5"/>
      <c r="F17" s="5"/>
    </row>
    <row r="18" spans="2:7">
      <c r="B18" s="1" t="s">
        <v>25</v>
      </c>
      <c r="C18" s="2" t="s">
        <v>64</v>
      </c>
      <c r="D18" s="3">
        <v>51112</v>
      </c>
      <c r="E18" s="10">
        <v>51112</v>
      </c>
      <c r="F18" s="2"/>
    </row>
    <row r="19" spans="2:7">
      <c r="B19" s="2"/>
      <c r="C19" s="2" t="s">
        <v>57</v>
      </c>
      <c r="D19" s="3">
        <v>780</v>
      </c>
      <c r="E19" s="3">
        <v>936</v>
      </c>
      <c r="F19" s="2"/>
    </row>
    <row r="20" spans="2:7">
      <c r="B20" s="2"/>
      <c r="C20" s="2" t="s">
        <v>60</v>
      </c>
      <c r="D20" s="3">
        <v>5740.2</v>
      </c>
      <c r="E20" s="3">
        <v>4512.24</v>
      </c>
      <c r="F20" s="2"/>
    </row>
    <row r="21" spans="2:7">
      <c r="B21" s="2"/>
      <c r="C21" s="2" t="s">
        <v>55</v>
      </c>
      <c r="D21" s="3">
        <v>4792</v>
      </c>
      <c r="E21" s="3">
        <v>4660</v>
      </c>
      <c r="F21" s="2"/>
    </row>
    <row r="22" spans="2:7">
      <c r="B22" s="2"/>
      <c r="C22" s="2" t="s">
        <v>58</v>
      </c>
      <c r="D22" s="3">
        <v>940</v>
      </c>
      <c r="E22" s="3">
        <v>1128</v>
      </c>
      <c r="F22" s="2"/>
    </row>
    <row r="23" spans="2:7">
      <c r="B23" s="2"/>
      <c r="C23" s="2" t="s">
        <v>59</v>
      </c>
      <c r="D23" s="2">
        <v>700</v>
      </c>
      <c r="E23" s="3">
        <v>840</v>
      </c>
      <c r="F23" s="2"/>
    </row>
    <row r="24" spans="2:7">
      <c r="B24" s="2"/>
      <c r="C24" s="2" t="s">
        <v>53</v>
      </c>
      <c r="D24" s="2"/>
      <c r="E24" s="3">
        <v>1440</v>
      </c>
      <c r="F24" s="2"/>
    </row>
    <row r="25" spans="2:7">
      <c r="B25" s="2"/>
      <c r="C25" s="2" t="s">
        <v>54</v>
      </c>
      <c r="D25" s="2"/>
      <c r="E25" s="3">
        <v>864</v>
      </c>
      <c r="F25" s="2"/>
    </row>
    <row r="26" spans="2:7" ht="15.75">
      <c r="B26" s="2"/>
      <c r="C26" s="2" t="s">
        <v>11</v>
      </c>
      <c r="D26" s="14">
        <f>SUM(D18:D24)</f>
        <v>64064.2</v>
      </c>
      <c r="E26" s="3">
        <f>SUM(E18:E25)</f>
        <v>65492.24</v>
      </c>
      <c r="F26" s="2"/>
    </row>
    <row r="27" spans="2:7">
      <c r="B27" s="5"/>
      <c r="C27" s="5"/>
      <c r="D27" s="6"/>
      <c r="E27" s="5"/>
      <c r="F27" s="5"/>
    </row>
    <row r="28" spans="2:7">
      <c r="B28" s="1" t="s">
        <v>44</v>
      </c>
      <c r="C28" s="2" t="s">
        <v>33</v>
      </c>
      <c r="D28" s="13">
        <v>642383</v>
      </c>
      <c r="E28" s="10">
        <v>621426</v>
      </c>
      <c r="F28" s="2" t="s">
        <v>42</v>
      </c>
    </row>
    <row r="29" spans="2:7">
      <c r="B29" s="2"/>
      <c r="C29" s="2" t="s">
        <v>61</v>
      </c>
      <c r="D29" s="15">
        <v>15000</v>
      </c>
      <c r="E29" s="3">
        <f>3281.23+G29+7583.29</f>
        <v>12175.119999999999</v>
      </c>
      <c r="F29" s="23">
        <f>SUM(E29:E34)</f>
        <v>16500.62</v>
      </c>
      <c r="G29">
        <f>171.8+580.5+171.8+188+198.5</f>
        <v>1310.5999999999999</v>
      </c>
    </row>
    <row r="30" spans="2:7">
      <c r="B30" s="2"/>
      <c r="C30" s="2" t="s">
        <v>48</v>
      </c>
      <c r="D30" s="15"/>
      <c r="E30" s="3">
        <v>1500</v>
      </c>
      <c r="F30" s="24"/>
    </row>
    <row r="31" spans="2:7">
      <c r="B31" s="2"/>
      <c r="C31" s="2" t="s">
        <v>52</v>
      </c>
      <c r="D31" s="15"/>
      <c r="E31" s="3">
        <v>556</v>
      </c>
      <c r="F31" s="24"/>
    </row>
    <row r="32" spans="2:7">
      <c r="B32" s="2"/>
      <c r="C32" s="2" t="s">
        <v>49</v>
      </c>
      <c r="D32" s="15"/>
      <c r="E32" s="3">
        <v>1243</v>
      </c>
      <c r="F32" s="24"/>
    </row>
    <row r="33" spans="1:8">
      <c r="B33" s="2"/>
      <c r="C33" s="2" t="s">
        <v>50</v>
      </c>
      <c r="D33" s="15"/>
      <c r="E33" s="3">
        <v>428.96</v>
      </c>
      <c r="F33" s="24"/>
    </row>
    <row r="34" spans="1:8">
      <c r="B34" s="2"/>
      <c r="C34" s="2" t="s">
        <v>51</v>
      </c>
      <c r="D34" s="15"/>
      <c r="E34" s="3">
        <v>597.54</v>
      </c>
      <c r="F34" s="25"/>
    </row>
    <row r="35" spans="1:8">
      <c r="B35" s="2"/>
      <c r="C35" s="2"/>
      <c r="D35" s="15"/>
      <c r="E35" s="3"/>
      <c r="F35" s="17"/>
    </row>
    <row r="36" spans="1:8">
      <c r="B36" s="2"/>
      <c r="C36" s="2"/>
      <c r="D36" s="15"/>
      <c r="E36" s="3">
        <f>E16+E26+E28+F29</f>
        <v>707640.46</v>
      </c>
      <c r="F36" s="17"/>
    </row>
    <row r="37" spans="1:8">
      <c r="B37" s="2"/>
      <c r="C37" s="2" t="s">
        <v>35</v>
      </c>
      <c r="D37" s="3">
        <v>31274.57</v>
      </c>
      <c r="E37" s="2"/>
      <c r="F37" s="19" t="s">
        <v>41</v>
      </c>
    </row>
    <row r="38" spans="1:8">
      <c r="B38" s="2"/>
      <c r="C38" s="2" t="s">
        <v>36</v>
      </c>
      <c r="D38" s="3">
        <v>3000</v>
      </c>
      <c r="E38" s="2"/>
      <c r="F38" s="20"/>
    </row>
    <row r="39" spans="1:8" ht="15.75">
      <c r="B39" s="2"/>
      <c r="C39" s="2" t="s">
        <v>31</v>
      </c>
      <c r="D39" s="7">
        <f>SUM(D28:D38)</f>
        <v>691657.57</v>
      </c>
      <c r="E39" s="2"/>
      <c r="F39" s="2"/>
    </row>
    <row r="40" spans="1:8">
      <c r="B40" s="11"/>
      <c r="C40" s="11"/>
      <c r="D40" s="12"/>
      <c r="E40" s="11"/>
      <c r="F40" s="11"/>
      <c r="G40" s="10"/>
      <c r="H40" s="10"/>
    </row>
    <row r="41" spans="1:8" ht="21">
      <c r="B41" s="21" t="s">
        <v>45</v>
      </c>
      <c r="C41" s="22"/>
      <c r="D41" s="16">
        <f>D10+D16+D26+D39</f>
        <v>784053.19</v>
      </c>
      <c r="E41" s="16" t="s">
        <v>46</v>
      </c>
      <c r="F41" s="2"/>
    </row>
    <row r="42" spans="1:8" ht="15.75">
      <c r="B42" s="8"/>
      <c r="C42" s="8"/>
      <c r="D42" s="9"/>
      <c r="E42" s="8"/>
      <c r="F42" s="8"/>
    </row>
    <row r="43" spans="1:8" ht="15.75">
      <c r="B43" s="8"/>
      <c r="C43" s="8"/>
      <c r="D43" s="9"/>
      <c r="E43" s="8"/>
      <c r="F43" s="8"/>
    </row>
    <row r="45" spans="1:8">
      <c r="A45" t="s">
        <v>2</v>
      </c>
      <c r="B45" t="s">
        <v>3</v>
      </c>
    </row>
    <row r="47" spans="1:8">
      <c r="B47" t="s">
        <v>65</v>
      </c>
      <c r="F47" t="s">
        <v>30</v>
      </c>
    </row>
  </sheetData>
  <mergeCells count="4">
    <mergeCell ref="A1:F2"/>
    <mergeCell ref="F37:F38"/>
    <mergeCell ref="B41:C41"/>
    <mergeCell ref="F29:F3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prévisionnel</vt:lpstr>
      <vt:lpstr>mandatés à ce jour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2025-09-05T13:48:08Z</cp:lastPrinted>
  <dcterms:created xsi:type="dcterms:W3CDTF">2024-12-03T10:05:37Z</dcterms:created>
  <dcterms:modified xsi:type="dcterms:W3CDTF">2025-09-05T13:48:12Z</dcterms:modified>
</cp:coreProperties>
</file>