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activeTab="1"/>
  </bookViews>
  <sheets>
    <sheet name="Planning scolaire" sheetId="4" r:id="rId1"/>
    <sheet name="Calcul"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7" i="5"/>
  <c r="M17"/>
  <c r="P16"/>
  <c r="M16"/>
  <c r="P15"/>
  <c r="M15"/>
  <c r="M19" s="1"/>
  <c r="M20" l="1"/>
  <c r="P19"/>
  <c r="F20" s="1"/>
  <c r="E33" s="1"/>
  <c r="J35" s="1"/>
  <c r="AG37" i="4" l="1"/>
  <c r="AG34"/>
  <c r="AG31"/>
  <c r="AG28"/>
  <c r="AG25"/>
  <c r="AG22"/>
  <c r="AG19"/>
  <c r="AG16"/>
  <c r="AG13"/>
  <c r="AG10"/>
  <c r="AG7"/>
  <c r="AG4"/>
  <c r="AH7" l="1"/>
  <c r="AH10"/>
  <c r="AH13"/>
  <c r="AH16"/>
  <c r="AH19"/>
  <c r="AH22"/>
  <c r="AH25"/>
  <c r="AH28"/>
  <c r="AH31"/>
  <c r="AH34"/>
  <c r="AH37"/>
  <c r="AH4"/>
  <c r="AI4"/>
  <c r="AI7"/>
  <c r="AI10"/>
  <c r="AI13"/>
  <c r="AI37"/>
  <c r="AI34"/>
  <c r="AI31"/>
  <c r="AI28"/>
  <c r="AI25"/>
  <c r="AI22"/>
  <c r="AI19"/>
  <c r="AI16"/>
  <c r="AH38" l="1"/>
  <c r="H22" i="5" s="1"/>
  <c r="H24" s="1"/>
  <c r="AI38" i="4"/>
  <c r="AG38"/>
  <c r="F29" i="5" l="1"/>
  <c r="B27"/>
  <c r="F27" s="1"/>
  <c r="B33" s="1"/>
  <c r="H33" l="1"/>
  <c r="B40" s="1"/>
  <c r="H35"/>
  <c r="G40" l="1"/>
  <c r="G42"/>
  <c r="B48" l="1"/>
  <c r="N39"/>
  <c r="N40" s="1"/>
  <c r="G48" l="1"/>
  <c r="E48"/>
</calcChain>
</file>

<file path=xl/sharedStrings.xml><?xml version="1.0" encoding="utf-8"?>
<sst xmlns="http://schemas.openxmlformats.org/spreadsheetml/2006/main" count="97" uniqueCount="77">
  <si>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</si>
  <si>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</si>
  <si>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</si>
  <si>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</si>
  <si>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</si>
  <si>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</si>
  <si>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</si>
  <si>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</si>
  <si>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</si>
  <si>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</si>
  <si>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</si>
  <si>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</si>
  <si>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</si>
  <si>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</si>
  <si>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</si>
  <si>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</si>
  <si>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</si>
  <si>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</si>
  <si>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</si>
  <si>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</si>
  <si>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</si>
  <si>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</si>
  <si>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</si>
  <si>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</si>
  <si>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</si>
  <si>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rentrée des élèves le 1er septembre 2022</t>
  </si>
  <si>
    <t>139 jours pleins au total</t>
  </si>
  <si>
    <t>MODELE DE PLANNING pour les personnes travaillant au7 écoles pour 2022-2023
Sous réserve de modifications des vacances scolaires</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</si>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</sst>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4">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8" fillId="6" borderId="0" xfId="0" applyFont="1" applyFill="1" applyAlignment="1">
      <alignment horizontal="center"/>
    </xf>
    <xf numFmtId="0" fontId="1" fillId="6" borderId="2" xfId="0" applyFont="1" applyFill="1" applyBorder="1" applyAlignment="1">
      <alignment vertical="center" wrapText="1"/>
    </xf>
    <xf numFmtId="0" fontId="0" fillId="9" borderId="0" xfId="0" applyFill="1"/>
    <xf numFmtId="0" fontId="4"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left"/>
    </xf>
    <xf numFmtId="0" fontId="21" fillId="0" borderId="0" xfId="0" applyFont="1" applyAlignment="1">
      <alignment horizontal="left"/>
    </xf>
    <xf numFmtId="0" fontId="22" fillId="0" borderId="0" xfId="0" applyFont="1" applyFill="1" applyAlignment="1">
      <alignment horizontal="left"/>
    </xf>
    <xf numFmtId="0" fontId="21" fillId="0" borderId="0" xfId="0" applyFont="1" applyAlignment="1">
      <alignment horizontal="center"/>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cellXfs>
  <cellStyles count="1">
    <cellStyle name="Normal" xfId="0" builtinId="0"/>
  </cellStyles>
  <dxfs count="194">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workbookViewId="0">
      <pane xSplit="1" ySplit="2" topLeftCell="B21" activePane="bottomRight" state="frozen"/>
      <selection pane="topRight" activeCell="B1" sqref="B1"/>
      <selection pane="bottomLeft" activeCell="A3" sqref="A3"/>
      <selection pane="bottomRight" activeCell="A14" sqref="A14:AF14"/>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2" t="s">
        <v>27</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5" s="2" customFormat="1" ht="13.5" customHeight="1">
      <c r="B2" s="121" t="s">
        <v>21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5" s="2" customFormat="1" ht="15.75" customHeight="1">
      <c r="A3" s="19" t="s">
        <v>0</v>
      </c>
      <c r="B3" s="8"/>
      <c r="C3" s="8">
        <v>1</v>
      </c>
      <c r="D3" s="7">
        <v>2</v>
      </c>
      <c r="E3" s="7">
        <v>3</v>
      </c>
      <c r="F3" s="8">
        <v>4</v>
      </c>
      <c r="G3" s="8">
        <v>5</v>
      </c>
      <c r="H3" s="8">
        <v>6</v>
      </c>
      <c r="I3" s="8">
        <v>7</v>
      </c>
      <c r="J3" s="8">
        <v>8</v>
      </c>
      <c r="K3" s="7">
        <v>9</v>
      </c>
      <c r="L3" s="7">
        <v>10</v>
      </c>
      <c r="M3" s="8">
        <v>11</v>
      </c>
      <c r="N3" s="8">
        <v>12</v>
      </c>
      <c r="O3" s="8">
        <v>13</v>
      </c>
      <c r="P3" s="8">
        <v>14</v>
      </c>
      <c r="Q3" s="8">
        <v>15</v>
      </c>
      <c r="R3" s="7">
        <v>16</v>
      </c>
      <c r="S3" s="7">
        <v>17</v>
      </c>
      <c r="T3" s="8">
        <v>18</v>
      </c>
      <c r="U3" s="8">
        <v>19</v>
      </c>
      <c r="V3" s="8">
        <v>20</v>
      </c>
      <c r="W3" s="8">
        <v>21</v>
      </c>
      <c r="X3" s="8">
        <v>22</v>
      </c>
      <c r="Y3" s="7">
        <v>23</v>
      </c>
      <c r="Z3" s="7">
        <v>24</v>
      </c>
      <c r="AA3" s="8">
        <v>25</v>
      </c>
      <c r="AB3" s="8">
        <v>26</v>
      </c>
      <c r="AC3" s="8">
        <v>27</v>
      </c>
      <c r="AD3" s="8">
        <v>28</v>
      </c>
      <c r="AE3" s="8">
        <v>29</v>
      </c>
      <c r="AF3" s="7">
        <v>30</v>
      </c>
      <c r="AG3" s="17" t="s">
        <v>19</v>
      </c>
      <c r="AH3" s="17" t="s">
        <v>15</v>
      </c>
      <c r="AI3" s="17" t="s">
        <v>20</v>
      </c>
    </row>
    <row r="4" spans="1:35" s="2" customFormat="1" ht="28.5" customHeight="1">
      <c r="A4" s="20" t="s">
        <v>11</v>
      </c>
      <c r="B4" s="8"/>
      <c r="C4" s="8"/>
      <c r="D4" s="10"/>
      <c r="E4" s="10"/>
      <c r="F4" s="8"/>
      <c r="G4" s="8"/>
      <c r="H4" s="21"/>
      <c r="I4" s="21"/>
      <c r="J4" s="21"/>
      <c r="K4" s="10"/>
      <c r="L4" s="10"/>
      <c r="M4" s="8"/>
      <c r="N4" s="8"/>
      <c r="O4" s="21"/>
      <c r="P4" s="21"/>
      <c r="Q4" s="21"/>
      <c r="R4" s="10"/>
      <c r="S4" s="10"/>
      <c r="T4" s="8"/>
      <c r="U4" s="8"/>
      <c r="V4" s="21"/>
      <c r="W4" s="21"/>
      <c r="X4" s="21"/>
      <c r="Y4" s="10"/>
      <c r="Z4" s="10"/>
      <c r="AA4" s="8"/>
      <c r="AB4" s="8"/>
      <c r="AC4" s="21"/>
      <c r="AD4" s="21"/>
      <c r="AE4" s="21"/>
      <c r="AF4" s="30"/>
      <c r="AG4" s="4">
        <f>COUNTIF(B4:AF4,"7")</f>
        <v>0</v>
      </c>
      <c r="AH4" s="3">
        <f>SUM(B4:AF4)</f>
        <v>0</v>
      </c>
      <c r="AI4" s="4">
        <f>COUNTIF(B4:AF4,"M")</f>
        <v>0</v>
      </c>
    </row>
    <row r="5" spans="1:35" s="2" customFormat="1" ht="15">
      <c r="A5" s="3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4"/>
      <c r="AG5" s="4"/>
      <c r="AH5" s="3"/>
      <c r="AI5" s="4"/>
    </row>
    <row r="6" spans="1:35" s="2" customFormat="1" ht="15">
      <c r="A6" s="19" t="s">
        <v>22</v>
      </c>
      <c r="B6" s="7">
        <v>1</v>
      </c>
      <c r="C6" s="41">
        <v>2</v>
      </c>
      <c r="D6" s="8">
        <v>3</v>
      </c>
      <c r="E6" s="8">
        <v>4</v>
      </c>
      <c r="F6" s="8">
        <v>5</v>
      </c>
      <c r="G6" s="8">
        <v>6</v>
      </c>
      <c r="H6" s="7">
        <v>7</v>
      </c>
      <c r="I6" s="7">
        <v>8</v>
      </c>
      <c r="J6" s="8">
        <v>9</v>
      </c>
      <c r="K6" s="8">
        <v>10</v>
      </c>
      <c r="L6" s="8">
        <v>11</v>
      </c>
      <c r="M6" s="8">
        <v>12</v>
      </c>
      <c r="N6" s="8">
        <v>13</v>
      </c>
      <c r="O6" s="7">
        <v>14</v>
      </c>
      <c r="P6" s="7">
        <v>15</v>
      </c>
      <c r="Q6" s="8">
        <v>17</v>
      </c>
      <c r="R6" s="8">
        <v>17</v>
      </c>
      <c r="S6" s="8">
        <v>18</v>
      </c>
      <c r="T6" s="8">
        <v>19</v>
      </c>
      <c r="U6" s="8">
        <v>20</v>
      </c>
      <c r="V6" s="7">
        <v>21</v>
      </c>
      <c r="W6" s="7">
        <v>22</v>
      </c>
      <c r="X6" s="41">
        <v>23</v>
      </c>
      <c r="Y6" s="8">
        <v>24</v>
      </c>
      <c r="Z6" s="8">
        <v>25</v>
      </c>
      <c r="AA6" s="8">
        <v>26</v>
      </c>
      <c r="AB6" s="8">
        <v>27</v>
      </c>
      <c r="AC6" s="7">
        <v>28</v>
      </c>
      <c r="AD6" s="7">
        <v>29</v>
      </c>
      <c r="AE6" s="8">
        <v>30</v>
      </c>
      <c r="AF6" s="8">
        <v>31</v>
      </c>
      <c r="AG6" s="5"/>
      <c r="AH6" s="5"/>
      <c r="AI6" s="18"/>
    </row>
    <row r="7" spans="1:35" s="2" customFormat="1" ht="21.75" customHeight="1">
      <c r="A7" s="20" t="s">
        <v>11</v>
      </c>
      <c r="B7" s="10"/>
      <c r="C7" s="8"/>
      <c r="D7" s="8"/>
      <c r="E7" s="21"/>
      <c r="F7" s="21"/>
      <c r="G7" s="21"/>
      <c r="H7" s="10"/>
      <c r="I7" s="10"/>
      <c r="J7" s="8"/>
      <c r="K7" s="8"/>
      <c r="L7" s="21"/>
      <c r="M7" s="21"/>
      <c r="N7" s="21"/>
      <c r="O7" s="10"/>
      <c r="P7" s="10"/>
      <c r="Q7" s="8"/>
      <c r="R7" s="8"/>
      <c r="S7" s="21"/>
      <c r="T7" s="21"/>
      <c r="U7" s="21"/>
      <c r="V7" s="26"/>
      <c r="W7" s="26"/>
      <c r="X7" s="24"/>
      <c r="Y7" s="24"/>
      <c r="Z7" s="24"/>
      <c r="AA7" s="24"/>
      <c r="AB7" s="24"/>
      <c r="AC7" s="24"/>
      <c r="AD7" s="24"/>
      <c r="AE7" s="24"/>
      <c r="AF7" s="24"/>
      <c r="AG7" s="4">
        <f>COUNTIF(B7:AF7,"7")</f>
        <v>0</v>
      </c>
      <c r="AH7" s="3">
        <f t="shared" ref="AH7:AH37" si="0">SUM(B7:AF7)</f>
        <v>0</v>
      </c>
      <c r="AI7" s="4">
        <f>COUNTIF(B7:AF7,"M")</f>
        <v>0</v>
      </c>
    </row>
    <row r="8" spans="1:35" s="2" customFormat="1" ht="15">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4"/>
      <c r="AG8" s="4"/>
      <c r="AH8" s="3"/>
      <c r="AI8" s="4"/>
    </row>
    <row r="9" spans="1:35" s="2" customFormat="1" ht="15">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c r="AG9" s="5"/>
      <c r="AH9" s="5"/>
      <c r="AI9" s="18"/>
    </row>
    <row r="10" spans="1:35" s="2" customFormat="1" ht="24.75" customHeight="1">
      <c r="A10" s="20" t="s">
        <v>11</v>
      </c>
      <c r="B10" s="24"/>
      <c r="C10" s="24"/>
      <c r="D10" s="24"/>
      <c r="E10" s="24"/>
      <c r="F10" s="24"/>
      <c r="G10" s="8"/>
      <c r="H10" s="8"/>
      <c r="I10" s="21"/>
      <c r="J10" s="21"/>
      <c r="K10" s="21"/>
      <c r="L10" s="10"/>
      <c r="M10" s="10"/>
      <c r="N10" s="8"/>
      <c r="O10" s="8"/>
      <c r="P10" s="21"/>
      <c r="Q10" s="21"/>
      <c r="R10" s="21">
        <v>5</v>
      </c>
      <c r="S10" s="10"/>
      <c r="T10" s="10"/>
      <c r="U10" s="8">
        <v>5</v>
      </c>
      <c r="V10" s="8">
        <v>5</v>
      </c>
      <c r="W10" s="21" t="s">
        <v>16</v>
      </c>
      <c r="X10" s="21">
        <v>5</v>
      </c>
      <c r="Y10" s="21">
        <v>5</v>
      </c>
      <c r="Z10" s="10"/>
      <c r="AA10" s="10"/>
      <c r="AB10" s="8">
        <v>5</v>
      </c>
      <c r="AC10" s="8">
        <v>5</v>
      </c>
      <c r="AD10" s="21" t="s">
        <v>16</v>
      </c>
      <c r="AE10" s="21">
        <v>5</v>
      </c>
      <c r="AF10" s="11"/>
      <c r="AG10" s="4">
        <f>COUNTIF(B10:AF10,"7")</f>
        <v>0</v>
      </c>
      <c r="AH10" s="3">
        <f t="shared" si="0"/>
        <v>40</v>
      </c>
      <c r="AI10" s="4">
        <f>COUNTIF(B10:AF10,"M")</f>
        <v>2</v>
      </c>
    </row>
    <row r="11" spans="1:35" s="2" customFormat="1" ht="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c r="AG11" s="4"/>
      <c r="AH11" s="3"/>
      <c r="AI11" s="4"/>
    </row>
    <row r="12" spans="1:35" s="2" customFormat="1" ht="15">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8">
        <v>30</v>
      </c>
      <c r="AF12" s="7">
        <v>31</v>
      </c>
      <c r="AG12" s="5"/>
      <c r="AH12" s="5"/>
      <c r="AI12" s="18"/>
    </row>
    <row r="13" spans="1:35" s="2" customFormat="1" ht="21.75" customHeight="1">
      <c r="A13" s="20" t="s">
        <v>11</v>
      </c>
      <c r="B13" s="8">
        <v>5</v>
      </c>
      <c r="C13" s="10"/>
      <c r="D13" s="10"/>
      <c r="E13" s="8">
        <v>5</v>
      </c>
      <c r="F13" s="8">
        <v>5</v>
      </c>
      <c r="G13" s="21" t="s">
        <v>16</v>
      </c>
      <c r="H13" s="21">
        <v>5</v>
      </c>
      <c r="I13" s="21">
        <v>5</v>
      </c>
      <c r="J13" s="10"/>
      <c r="K13" s="10"/>
      <c r="L13" s="8">
        <v>5</v>
      </c>
      <c r="M13" s="8">
        <v>5</v>
      </c>
      <c r="N13" s="21" t="s">
        <v>16</v>
      </c>
      <c r="O13" s="21">
        <v>5</v>
      </c>
      <c r="P13" s="21">
        <v>5</v>
      </c>
      <c r="Q13" s="10"/>
      <c r="R13" s="10"/>
      <c r="S13" s="21">
        <v>5</v>
      </c>
      <c r="T13" s="21">
        <v>5</v>
      </c>
      <c r="U13" s="21" t="s">
        <v>16</v>
      </c>
      <c r="V13" s="21">
        <v>5</v>
      </c>
      <c r="W13" s="21">
        <v>5</v>
      </c>
      <c r="X13" s="24"/>
      <c r="Y13" s="24"/>
      <c r="Z13" s="24"/>
      <c r="AA13" s="24"/>
      <c r="AB13" s="24"/>
      <c r="AC13" s="24"/>
      <c r="AD13" s="24"/>
      <c r="AE13" s="24"/>
      <c r="AF13" s="24"/>
      <c r="AG13" s="4">
        <f>COUNTIF(B13:AF13,"7")</f>
        <v>0</v>
      </c>
      <c r="AH13" s="3">
        <f t="shared" si="0"/>
        <v>65</v>
      </c>
      <c r="AI13" s="4">
        <f>COUNTIF(B13:AF13,"M")</f>
        <v>3</v>
      </c>
    </row>
    <row r="14" spans="1:35" s="2" customFormat="1" ht="15">
      <c r="A14" s="118"/>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20"/>
      <c r="AG14" s="4"/>
      <c r="AH14" s="3"/>
      <c r="AI14" s="4"/>
    </row>
    <row r="15" spans="1:35" s="2" customFormat="1" ht="15">
      <c r="A15" s="19" t="s">
        <v>3</v>
      </c>
      <c r="B15" s="22">
        <v>1</v>
      </c>
      <c r="C15" s="8">
        <v>2</v>
      </c>
      <c r="D15" s="8">
        <v>3</v>
      </c>
      <c r="E15" s="8">
        <v>4</v>
      </c>
      <c r="F15" s="8">
        <v>5</v>
      </c>
      <c r="G15" s="8">
        <v>6</v>
      </c>
      <c r="H15" s="7">
        <v>7</v>
      </c>
      <c r="I15" s="7">
        <v>8</v>
      </c>
      <c r="J15" s="8">
        <v>9</v>
      </c>
      <c r="K15" s="8">
        <v>10</v>
      </c>
      <c r="L15" s="8">
        <v>11</v>
      </c>
      <c r="M15" s="8">
        <v>12</v>
      </c>
      <c r="N15" s="8">
        <v>13</v>
      </c>
      <c r="O15" s="7">
        <v>14</v>
      </c>
      <c r="P15" s="7">
        <v>15</v>
      </c>
      <c r="Q15" s="8">
        <v>16</v>
      </c>
      <c r="R15" s="8">
        <v>17</v>
      </c>
      <c r="S15" s="8">
        <v>18</v>
      </c>
      <c r="T15" s="8">
        <v>19</v>
      </c>
      <c r="U15" s="8">
        <v>20</v>
      </c>
      <c r="V15" s="7">
        <v>21</v>
      </c>
      <c r="W15" s="7">
        <v>22</v>
      </c>
      <c r="X15" s="8">
        <v>23</v>
      </c>
      <c r="Y15" s="8">
        <v>24</v>
      </c>
      <c r="Z15" s="8">
        <v>25</v>
      </c>
      <c r="AA15" s="8">
        <v>26</v>
      </c>
      <c r="AB15" s="8">
        <v>27</v>
      </c>
      <c r="AC15" s="7">
        <v>28</v>
      </c>
      <c r="AD15" s="7">
        <v>29</v>
      </c>
      <c r="AE15" s="8">
        <v>30</v>
      </c>
      <c r="AF15" s="8">
        <v>31</v>
      </c>
      <c r="AG15" s="5"/>
      <c r="AH15" s="5"/>
      <c r="AI15" s="18"/>
    </row>
    <row r="16" spans="1:35" s="2" customFormat="1" ht="24" customHeight="1">
      <c r="A16" s="20" t="s">
        <v>11</v>
      </c>
      <c r="B16" s="24"/>
      <c r="C16" s="24"/>
      <c r="D16" s="8"/>
      <c r="E16" s="21"/>
      <c r="F16" s="21"/>
      <c r="G16" s="21"/>
      <c r="H16" s="10"/>
      <c r="I16" s="10"/>
      <c r="J16" s="8"/>
      <c r="K16" s="8"/>
      <c r="L16" s="21"/>
      <c r="M16" s="21"/>
      <c r="N16" s="21"/>
      <c r="O16" s="10"/>
      <c r="P16" s="10"/>
      <c r="Q16" s="8"/>
      <c r="R16" s="8"/>
      <c r="S16" s="21"/>
      <c r="T16" s="21"/>
      <c r="U16" s="21"/>
      <c r="V16" s="10"/>
      <c r="W16" s="10"/>
      <c r="X16" s="8"/>
      <c r="Y16" s="8"/>
      <c r="Z16" s="21"/>
      <c r="AA16" s="21"/>
      <c r="AB16" s="21"/>
      <c r="AC16" s="10"/>
      <c r="AD16" s="10"/>
      <c r="AE16" s="8"/>
      <c r="AF16" s="8"/>
      <c r="AG16" s="4">
        <f>COUNTIF(B16:AF16,"7")</f>
        <v>0</v>
      </c>
      <c r="AH16" s="3">
        <f t="shared" si="0"/>
        <v>0</v>
      </c>
      <c r="AI16" s="4">
        <f>COUNTIF(B16:AF16,"M")</f>
        <v>0</v>
      </c>
    </row>
    <row r="17" spans="1:35" s="2" customFormat="1" ht="15">
      <c r="A17" s="43"/>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6"/>
      <c r="AG17" s="4"/>
      <c r="AH17" s="3"/>
      <c r="AI17" s="4"/>
    </row>
    <row r="18" spans="1:35" s="2" customFormat="1" ht="15">
      <c r="A18" s="19" t="s">
        <v>4</v>
      </c>
      <c r="B18" s="8">
        <v>1</v>
      </c>
      <c r="C18" s="8">
        <v>2</v>
      </c>
      <c r="D18" s="8">
        <v>3</v>
      </c>
      <c r="E18" s="7">
        <v>4</v>
      </c>
      <c r="F18" s="7">
        <v>5</v>
      </c>
      <c r="G18" s="8">
        <v>6</v>
      </c>
      <c r="H18" s="8">
        <v>7</v>
      </c>
      <c r="I18" s="8">
        <v>8</v>
      </c>
      <c r="J18" s="8">
        <v>9</v>
      </c>
      <c r="K18" s="8">
        <v>10</v>
      </c>
      <c r="L18" s="7">
        <v>11</v>
      </c>
      <c r="M18" s="7">
        <v>12</v>
      </c>
      <c r="N18" s="8">
        <v>13</v>
      </c>
      <c r="O18" s="8">
        <v>14</v>
      </c>
      <c r="P18" s="8">
        <v>15</v>
      </c>
      <c r="Q18" s="8">
        <v>16</v>
      </c>
      <c r="R18" s="8">
        <v>17</v>
      </c>
      <c r="S18" s="7">
        <v>18</v>
      </c>
      <c r="T18" s="7">
        <v>19</v>
      </c>
      <c r="U18" s="8">
        <v>20</v>
      </c>
      <c r="V18" s="8">
        <v>21</v>
      </c>
      <c r="W18" s="8">
        <v>22</v>
      </c>
      <c r="X18" s="8">
        <v>23</v>
      </c>
      <c r="Y18" s="8">
        <v>24</v>
      </c>
      <c r="Z18" s="7">
        <v>25</v>
      </c>
      <c r="AA18" s="7">
        <v>26</v>
      </c>
      <c r="AB18" s="8">
        <v>27</v>
      </c>
      <c r="AC18" s="8">
        <v>28</v>
      </c>
      <c r="AD18" s="8"/>
      <c r="AE18" s="8"/>
      <c r="AF18" s="8"/>
      <c r="AG18" s="5"/>
      <c r="AH18" s="5"/>
      <c r="AI18" s="18"/>
    </row>
    <row r="19" spans="1:35" s="2" customFormat="1" ht="21" customHeight="1">
      <c r="A19" s="20" t="s">
        <v>11</v>
      </c>
      <c r="B19" s="21"/>
      <c r="C19" s="21"/>
      <c r="D19" s="21"/>
      <c r="E19" s="26"/>
      <c r="F19" s="24"/>
      <c r="G19" s="24"/>
      <c r="H19" s="24"/>
      <c r="I19" s="24"/>
      <c r="J19" s="24"/>
      <c r="K19" s="24"/>
      <c r="L19" s="24"/>
      <c r="M19" s="24"/>
      <c r="N19" s="24"/>
      <c r="O19" s="24"/>
      <c r="P19" s="24"/>
      <c r="Q19" s="24"/>
      <c r="R19" s="24"/>
      <c r="S19" s="24"/>
      <c r="T19" s="24"/>
      <c r="U19" s="8"/>
      <c r="V19" s="8"/>
      <c r="W19" s="21"/>
      <c r="X19" s="21"/>
      <c r="Y19" s="21"/>
      <c r="Z19" s="10"/>
      <c r="AA19" s="10"/>
      <c r="AB19" s="8"/>
      <c r="AC19" s="8"/>
      <c r="AD19" s="21"/>
      <c r="AE19" s="21"/>
      <c r="AF19" s="11"/>
      <c r="AG19" s="4">
        <f>COUNTIF(B19:AF19,"7")</f>
        <v>0</v>
      </c>
      <c r="AH19" s="3">
        <f t="shared" si="0"/>
        <v>0</v>
      </c>
      <c r="AI19" s="4">
        <f>COUNTIF(B19:AF19,"M")</f>
        <v>0</v>
      </c>
    </row>
    <row r="20" spans="1:35" s="2" customFormat="1" ht="15">
      <c r="A20" s="43"/>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6"/>
      <c r="AG20" s="4"/>
      <c r="AH20" s="3"/>
      <c r="AI20" s="4"/>
    </row>
    <row r="21" spans="1:35" s="2" customFormat="1" ht="15">
      <c r="A21" s="19" t="s">
        <v>5</v>
      </c>
      <c r="B21" s="8">
        <v>1</v>
      </c>
      <c r="C21" s="8">
        <v>2</v>
      </c>
      <c r="D21" s="8">
        <v>3</v>
      </c>
      <c r="E21" s="7">
        <v>4</v>
      </c>
      <c r="F21" s="7">
        <v>5</v>
      </c>
      <c r="G21" s="8">
        <v>6</v>
      </c>
      <c r="H21" s="8">
        <v>7</v>
      </c>
      <c r="I21" s="8">
        <v>8</v>
      </c>
      <c r="J21" s="8">
        <v>9</v>
      </c>
      <c r="K21" s="8">
        <v>10</v>
      </c>
      <c r="L21" s="7">
        <v>11</v>
      </c>
      <c r="M21" s="7">
        <v>12</v>
      </c>
      <c r="N21" s="8">
        <v>13</v>
      </c>
      <c r="O21" s="8">
        <v>14</v>
      </c>
      <c r="P21" s="8">
        <v>15</v>
      </c>
      <c r="Q21" s="8">
        <v>16</v>
      </c>
      <c r="R21" s="8">
        <v>17</v>
      </c>
      <c r="S21" s="7">
        <v>18</v>
      </c>
      <c r="T21" s="7">
        <v>19</v>
      </c>
      <c r="U21" s="8">
        <v>20</v>
      </c>
      <c r="V21" s="8">
        <v>21</v>
      </c>
      <c r="W21" s="8">
        <v>22</v>
      </c>
      <c r="X21" s="8">
        <v>23</v>
      </c>
      <c r="Y21" s="8">
        <v>24</v>
      </c>
      <c r="Z21" s="7">
        <v>25</v>
      </c>
      <c r="AA21" s="7">
        <v>26</v>
      </c>
      <c r="AB21" s="8">
        <v>27</v>
      </c>
      <c r="AC21" s="8">
        <v>28</v>
      </c>
      <c r="AD21" s="8">
        <v>29</v>
      </c>
      <c r="AE21" s="8">
        <v>30</v>
      </c>
      <c r="AF21" s="8">
        <v>31</v>
      </c>
      <c r="AG21" s="5"/>
      <c r="AH21" s="5"/>
      <c r="AI21" s="18"/>
    </row>
    <row r="22" spans="1:35" s="2" customFormat="1" ht="21.75" customHeight="1">
      <c r="A22" s="20" t="s">
        <v>11</v>
      </c>
      <c r="B22" s="21"/>
      <c r="C22" s="21"/>
      <c r="D22" s="21"/>
      <c r="E22" s="10"/>
      <c r="F22" s="10"/>
      <c r="G22" s="8"/>
      <c r="H22" s="8"/>
      <c r="I22" s="21"/>
      <c r="J22" s="21"/>
      <c r="K22" s="21"/>
      <c r="L22" s="10"/>
      <c r="M22" s="10"/>
      <c r="N22" s="8"/>
      <c r="O22" s="8"/>
      <c r="P22" s="21"/>
      <c r="Q22" s="21"/>
      <c r="R22" s="21"/>
      <c r="S22" s="10"/>
      <c r="T22" s="10"/>
      <c r="U22" s="8"/>
      <c r="V22" s="8"/>
      <c r="W22" s="21"/>
      <c r="X22" s="21"/>
      <c r="Y22" s="21"/>
      <c r="Z22" s="10"/>
      <c r="AA22" s="10"/>
      <c r="AB22" s="8"/>
      <c r="AC22" s="8"/>
      <c r="AD22" s="21"/>
      <c r="AE22" s="21"/>
      <c r="AF22" s="21"/>
      <c r="AG22" s="4">
        <f>COUNTIF(B22:AF22,"7")</f>
        <v>0</v>
      </c>
      <c r="AH22" s="3">
        <f t="shared" si="0"/>
        <v>0</v>
      </c>
      <c r="AI22" s="4">
        <f>COUNTIF(B22:AF22,"M")</f>
        <v>0</v>
      </c>
    </row>
    <row r="23" spans="1:35" s="2" customFormat="1" ht="15">
      <c r="A23" s="43"/>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c r="AG23" s="4"/>
      <c r="AH23" s="3"/>
      <c r="AI23" s="4"/>
    </row>
    <row r="24" spans="1:35" s="2" customFormat="1" ht="15">
      <c r="A24" s="19" t="s">
        <v>6</v>
      </c>
      <c r="B24" s="7">
        <v>1</v>
      </c>
      <c r="C24" s="7">
        <v>2</v>
      </c>
      <c r="D24" s="8">
        <v>3</v>
      </c>
      <c r="E24" s="8">
        <v>4</v>
      </c>
      <c r="F24" s="8">
        <v>5</v>
      </c>
      <c r="G24" s="42">
        <v>6</v>
      </c>
      <c r="H24" s="8">
        <v>7</v>
      </c>
      <c r="I24" s="7">
        <v>8</v>
      </c>
      <c r="J24" s="7">
        <v>9</v>
      </c>
      <c r="K24" s="22">
        <v>10</v>
      </c>
      <c r="L24" s="8">
        <v>11</v>
      </c>
      <c r="M24" s="8">
        <v>12</v>
      </c>
      <c r="N24" s="8">
        <v>13</v>
      </c>
      <c r="O24" s="8">
        <v>14</v>
      </c>
      <c r="P24" s="7">
        <v>15</v>
      </c>
      <c r="Q24" s="7">
        <v>16</v>
      </c>
      <c r="R24" s="8">
        <v>17</v>
      </c>
      <c r="S24" s="41">
        <v>18</v>
      </c>
      <c r="T24" s="41">
        <v>19</v>
      </c>
      <c r="U24" s="41">
        <v>20</v>
      </c>
      <c r="V24" s="41">
        <v>21</v>
      </c>
      <c r="W24" s="7">
        <v>22</v>
      </c>
      <c r="X24" s="7">
        <v>23</v>
      </c>
      <c r="Y24" s="41">
        <v>24</v>
      </c>
      <c r="Z24" s="41">
        <v>25</v>
      </c>
      <c r="AA24" s="41">
        <v>26</v>
      </c>
      <c r="AB24" s="41">
        <v>27</v>
      </c>
      <c r="AC24" s="41">
        <v>28</v>
      </c>
      <c r="AD24" s="7">
        <v>29</v>
      </c>
      <c r="AE24" s="7">
        <v>30</v>
      </c>
      <c r="AF24" s="8"/>
      <c r="AG24" s="5"/>
      <c r="AH24" s="5"/>
      <c r="AI24" s="18"/>
    </row>
    <row r="25" spans="1:35" s="2" customFormat="1" ht="24.75" customHeight="1">
      <c r="A25" s="20" t="s">
        <v>11</v>
      </c>
      <c r="B25" s="10"/>
      <c r="C25" s="10"/>
      <c r="D25" s="8"/>
      <c r="E25" s="8"/>
      <c r="F25" s="21"/>
      <c r="G25" s="21"/>
      <c r="H25" s="21"/>
      <c r="I25" s="26"/>
      <c r="J25" s="26"/>
      <c r="K25" s="26"/>
      <c r="L25" s="24"/>
      <c r="M25" s="24"/>
      <c r="N25" s="26"/>
      <c r="O25" s="26"/>
      <c r="P25" s="26"/>
      <c r="Q25" s="26"/>
      <c r="R25" s="26"/>
      <c r="S25" s="24"/>
      <c r="T25" s="24"/>
      <c r="U25" s="26"/>
      <c r="V25" s="26"/>
      <c r="W25" s="26"/>
      <c r="X25" s="26"/>
      <c r="Y25" s="8"/>
      <c r="Z25" s="8"/>
      <c r="AA25" s="21"/>
      <c r="AB25" s="21"/>
      <c r="AC25" s="21"/>
      <c r="AD25" s="10"/>
      <c r="AE25" s="10"/>
      <c r="AF25" s="21"/>
      <c r="AG25" s="4">
        <f>COUNTIF(B25:AF25,"7")</f>
        <v>0</v>
      </c>
      <c r="AH25" s="3">
        <f t="shared" si="0"/>
        <v>0</v>
      </c>
      <c r="AI25" s="4">
        <f>COUNTIF(B25:AF25,"M")</f>
        <v>0</v>
      </c>
    </row>
    <row r="26" spans="1:35" s="2" customFormat="1" ht="15">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20"/>
      <c r="AG26" s="4"/>
      <c r="AH26" s="3"/>
      <c r="AI26" s="4"/>
    </row>
    <row r="27" spans="1:35" s="2" customFormat="1" ht="15">
      <c r="A27" s="19" t="s">
        <v>7</v>
      </c>
      <c r="B27" s="22">
        <v>1</v>
      </c>
      <c r="C27" s="8">
        <v>2</v>
      </c>
      <c r="D27" s="8">
        <v>3</v>
      </c>
      <c r="E27" s="8">
        <v>4</v>
      </c>
      <c r="F27" s="8">
        <v>5</v>
      </c>
      <c r="G27" s="47">
        <v>6</v>
      </c>
      <c r="H27" s="7">
        <v>7</v>
      </c>
      <c r="I27" s="22">
        <v>8</v>
      </c>
      <c r="J27" s="8">
        <v>9</v>
      </c>
      <c r="K27" s="8">
        <v>10</v>
      </c>
      <c r="L27" s="8">
        <v>11</v>
      </c>
      <c r="M27" s="8">
        <v>12</v>
      </c>
      <c r="N27" s="7">
        <v>13</v>
      </c>
      <c r="O27" s="7">
        <v>14</v>
      </c>
      <c r="P27" s="8">
        <v>15</v>
      </c>
      <c r="Q27" s="8">
        <v>16</v>
      </c>
      <c r="R27" s="8">
        <v>17</v>
      </c>
      <c r="S27" s="22">
        <v>18</v>
      </c>
      <c r="T27" s="45">
        <v>19</v>
      </c>
      <c r="U27" s="7">
        <v>20</v>
      </c>
      <c r="V27" s="7">
        <v>21</v>
      </c>
      <c r="W27" s="8">
        <v>22</v>
      </c>
      <c r="X27" s="8">
        <v>23</v>
      </c>
      <c r="Y27" s="8">
        <v>24</v>
      </c>
      <c r="Z27" s="8">
        <v>25</v>
      </c>
      <c r="AA27" s="8">
        <v>26</v>
      </c>
      <c r="AB27" s="7">
        <v>27</v>
      </c>
      <c r="AC27" s="7">
        <v>28</v>
      </c>
      <c r="AD27" s="22">
        <v>29</v>
      </c>
      <c r="AE27" s="8">
        <v>30</v>
      </c>
      <c r="AF27" s="8">
        <v>31</v>
      </c>
      <c r="AG27" s="5"/>
      <c r="AH27" s="5"/>
      <c r="AI27" s="18"/>
    </row>
    <row r="28" spans="1:35" s="2" customFormat="1" ht="23.25" customHeight="1">
      <c r="A28" s="20" t="s">
        <v>11</v>
      </c>
      <c r="B28" s="22"/>
      <c r="C28" s="8"/>
      <c r="D28" s="8"/>
      <c r="E28" s="21"/>
      <c r="F28" s="21"/>
      <c r="G28" s="10"/>
      <c r="H28" s="10"/>
      <c r="I28" s="22"/>
      <c r="J28" s="8"/>
      <c r="K28" s="21"/>
      <c r="L28" s="21"/>
      <c r="M28" s="21"/>
      <c r="N28" s="10"/>
      <c r="O28" s="10"/>
      <c r="P28" s="8"/>
      <c r="Q28" s="8"/>
      <c r="R28" s="21"/>
      <c r="S28" s="25"/>
      <c r="T28" s="46"/>
      <c r="U28" s="10"/>
      <c r="V28" s="10"/>
      <c r="W28" s="8"/>
      <c r="X28" s="8"/>
      <c r="Y28" s="21"/>
      <c r="Z28" s="21"/>
      <c r="AA28" s="21"/>
      <c r="AB28" s="10"/>
      <c r="AC28" s="10"/>
      <c r="AD28" s="25"/>
      <c r="AE28" s="8"/>
      <c r="AF28" s="21"/>
      <c r="AG28" s="4">
        <f>COUNTIF(B28:AF28,"7")</f>
        <v>0</v>
      </c>
      <c r="AH28" s="3">
        <f t="shared" si="0"/>
        <v>0</v>
      </c>
      <c r="AI28" s="4">
        <f>COUNTIF(B28:AF28,"M")</f>
        <v>0</v>
      </c>
    </row>
    <row r="29" spans="1:35" s="2" customFormat="1" ht="15">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20"/>
      <c r="AG29" s="4"/>
      <c r="AH29" s="3"/>
      <c r="AI29" s="4"/>
    </row>
    <row r="30" spans="1:35" s="2" customFormat="1" ht="15">
      <c r="A30" s="19" t="s">
        <v>8</v>
      </c>
      <c r="B30" s="8">
        <v>1</v>
      </c>
      <c r="C30" s="8">
        <v>2</v>
      </c>
      <c r="D30" s="30">
        <v>3</v>
      </c>
      <c r="E30" s="7">
        <v>4</v>
      </c>
      <c r="F30" s="8">
        <v>5</v>
      </c>
      <c r="G30" s="8">
        <v>6</v>
      </c>
      <c r="H30" s="8">
        <v>7</v>
      </c>
      <c r="I30" s="8">
        <v>8</v>
      </c>
      <c r="J30" s="8">
        <v>9</v>
      </c>
      <c r="K30" s="7">
        <v>10</v>
      </c>
      <c r="L30" s="7">
        <v>11</v>
      </c>
      <c r="M30" s="8">
        <v>12</v>
      </c>
      <c r="N30" s="8">
        <v>13</v>
      </c>
      <c r="O30" s="8">
        <v>14</v>
      </c>
      <c r="P30" s="8">
        <v>15</v>
      </c>
      <c r="Q30" s="8">
        <v>16</v>
      </c>
      <c r="R30" s="7">
        <v>17</v>
      </c>
      <c r="S30" s="7">
        <v>18</v>
      </c>
      <c r="T30" s="8">
        <v>19</v>
      </c>
      <c r="U30" s="8">
        <v>20</v>
      </c>
      <c r="V30" s="8">
        <v>21</v>
      </c>
      <c r="W30" s="8">
        <v>22</v>
      </c>
      <c r="X30" s="8">
        <v>23</v>
      </c>
      <c r="Y30" s="7">
        <v>24</v>
      </c>
      <c r="Z30" s="7">
        <v>25</v>
      </c>
      <c r="AA30" s="8">
        <v>26</v>
      </c>
      <c r="AB30" s="8">
        <v>27</v>
      </c>
      <c r="AC30" s="8">
        <v>28</v>
      </c>
      <c r="AD30" s="8">
        <v>29</v>
      </c>
      <c r="AE30" s="8">
        <v>30</v>
      </c>
      <c r="AF30" s="8"/>
      <c r="AG30" s="5"/>
      <c r="AH30" s="5"/>
      <c r="AI30" s="18"/>
    </row>
    <row r="31" spans="1:35" s="2" customFormat="1" ht="21" customHeight="1">
      <c r="A31" s="20" t="s">
        <v>11</v>
      </c>
      <c r="B31" s="21"/>
      <c r="C31" s="21"/>
      <c r="D31" s="10"/>
      <c r="E31" s="10"/>
      <c r="F31" s="8"/>
      <c r="G31" s="8"/>
      <c r="H31" s="21"/>
      <c r="I31" s="21"/>
      <c r="J31" s="21"/>
      <c r="K31" s="10"/>
      <c r="L31" s="10"/>
      <c r="M31" s="8"/>
      <c r="N31" s="8"/>
      <c r="O31" s="21"/>
      <c r="P31" s="21"/>
      <c r="Q31" s="21"/>
      <c r="R31" s="10"/>
      <c r="S31" s="10"/>
      <c r="T31" s="8"/>
      <c r="U31" s="8"/>
      <c r="V31" s="21"/>
      <c r="W31" s="21"/>
      <c r="X31" s="21"/>
      <c r="Y31" s="10"/>
      <c r="Z31" s="10"/>
      <c r="AA31" s="8"/>
      <c r="AB31" s="8"/>
      <c r="AC31" s="21"/>
      <c r="AD31" s="21"/>
      <c r="AE31" s="21"/>
      <c r="AF31" s="11"/>
      <c r="AG31" s="4">
        <f>COUNTIF(B31:AF31,"7")</f>
        <v>0</v>
      </c>
      <c r="AH31" s="3">
        <f t="shared" si="0"/>
        <v>0</v>
      </c>
      <c r="AI31" s="4">
        <f>COUNTIF(B31:AF31,"M")</f>
        <v>0</v>
      </c>
    </row>
    <row r="32" spans="1:35" s="2" customFormat="1" ht="15">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20"/>
      <c r="AG32" s="4"/>
      <c r="AH32" s="3"/>
      <c r="AI32" s="4"/>
    </row>
    <row r="33" spans="1:35" s="2" customFormat="1" ht="15">
      <c r="A33" s="19" t="s">
        <v>9</v>
      </c>
      <c r="B33" s="7">
        <v>1</v>
      </c>
      <c r="C33" s="7">
        <v>2</v>
      </c>
      <c r="D33" s="8">
        <v>3</v>
      </c>
      <c r="E33" s="8">
        <v>4</v>
      </c>
      <c r="F33" s="8">
        <v>5</v>
      </c>
      <c r="G33" s="8">
        <v>6</v>
      </c>
      <c r="H33" s="8">
        <v>7</v>
      </c>
      <c r="I33" s="7">
        <v>8</v>
      </c>
      <c r="J33" s="7">
        <v>9</v>
      </c>
      <c r="K33" s="8">
        <v>10</v>
      </c>
      <c r="L33" s="8">
        <v>11</v>
      </c>
      <c r="M33" s="8">
        <v>12</v>
      </c>
      <c r="N33" s="8">
        <v>13</v>
      </c>
      <c r="O33" s="22">
        <v>14</v>
      </c>
      <c r="P33" s="7">
        <v>15</v>
      </c>
      <c r="Q33" s="7">
        <v>16</v>
      </c>
      <c r="R33" s="8">
        <v>17</v>
      </c>
      <c r="S33" s="8">
        <v>18</v>
      </c>
      <c r="T33" s="8">
        <v>19</v>
      </c>
      <c r="U33" s="8">
        <v>20</v>
      </c>
      <c r="V33" s="8">
        <v>21</v>
      </c>
      <c r="W33" s="7">
        <v>22</v>
      </c>
      <c r="X33" s="7">
        <v>23</v>
      </c>
      <c r="Y33" s="8">
        <v>24</v>
      </c>
      <c r="Z33" s="8">
        <v>25</v>
      </c>
      <c r="AA33" s="8">
        <v>26</v>
      </c>
      <c r="AB33" s="8">
        <v>27</v>
      </c>
      <c r="AC33" s="8">
        <v>28</v>
      </c>
      <c r="AD33" s="7">
        <v>29</v>
      </c>
      <c r="AE33" s="7">
        <v>30</v>
      </c>
      <c r="AF33" s="8">
        <v>31</v>
      </c>
      <c r="AG33" s="5"/>
      <c r="AH33" s="5"/>
      <c r="AI33" s="18"/>
    </row>
    <row r="34" spans="1:35" s="2" customFormat="1" ht="24" customHeight="1">
      <c r="A34" s="20" t="s">
        <v>11</v>
      </c>
      <c r="B34" s="10"/>
      <c r="C34" s="10"/>
      <c r="D34" s="8"/>
      <c r="E34" s="8"/>
      <c r="F34" s="21"/>
      <c r="G34" s="21"/>
      <c r="H34" s="21"/>
      <c r="I34" s="26"/>
      <c r="J34" s="24"/>
      <c r="K34" s="24"/>
      <c r="L34" s="24"/>
      <c r="M34" s="24"/>
      <c r="N34" s="24"/>
      <c r="O34" s="24"/>
      <c r="P34" s="24"/>
      <c r="Q34" s="24"/>
      <c r="R34" s="24"/>
      <c r="S34" s="24"/>
      <c r="T34" s="24"/>
      <c r="U34" s="24"/>
      <c r="V34" s="24"/>
      <c r="W34" s="24"/>
      <c r="X34" s="24"/>
      <c r="Y34" s="24"/>
      <c r="Z34" s="24"/>
      <c r="AA34" s="24"/>
      <c r="AB34" s="24"/>
      <c r="AC34" s="24"/>
      <c r="AD34" s="24"/>
      <c r="AE34" s="24"/>
      <c r="AF34" s="24"/>
      <c r="AG34" s="4">
        <f>COUNTIF(B34:AF34,"7")</f>
        <v>0</v>
      </c>
      <c r="AH34" s="3">
        <f t="shared" si="0"/>
        <v>0</v>
      </c>
      <c r="AI34" s="4">
        <f>COUNTIF(B34:AF34,"M")</f>
        <v>0</v>
      </c>
    </row>
    <row r="35" spans="1:35" s="2" customFormat="1" ht="15.75"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20"/>
      <c r="AG35" s="4"/>
      <c r="AH35" s="3"/>
      <c r="AI35" s="4"/>
    </row>
    <row r="36" spans="1:35" s="2" customFormat="1" ht="16.5" customHeight="1">
      <c r="A36" s="19" t="s">
        <v>10</v>
      </c>
      <c r="B36" s="8">
        <v>1</v>
      </c>
      <c r="C36" s="8">
        <v>2</v>
      </c>
      <c r="D36" s="8">
        <v>3</v>
      </c>
      <c r="E36" s="8">
        <v>4</v>
      </c>
      <c r="F36" s="7">
        <v>5</v>
      </c>
      <c r="G36" s="7">
        <v>6</v>
      </c>
      <c r="H36" s="8">
        <v>7</v>
      </c>
      <c r="I36" s="8">
        <v>8</v>
      </c>
      <c r="J36" s="8">
        <v>9</v>
      </c>
      <c r="K36" s="8">
        <v>10</v>
      </c>
      <c r="L36" s="8">
        <v>11</v>
      </c>
      <c r="M36" s="7">
        <v>12</v>
      </c>
      <c r="N36" s="7">
        <v>13</v>
      </c>
      <c r="O36" s="8">
        <v>14</v>
      </c>
      <c r="P36" s="22">
        <v>15</v>
      </c>
      <c r="Q36" s="8">
        <v>16</v>
      </c>
      <c r="R36" s="8">
        <v>17</v>
      </c>
      <c r="S36" s="8">
        <v>18</v>
      </c>
      <c r="T36" s="7">
        <v>19</v>
      </c>
      <c r="U36" s="7">
        <v>20</v>
      </c>
      <c r="V36" s="8">
        <v>21</v>
      </c>
      <c r="W36" s="8">
        <v>22</v>
      </c>
      <c r="X36" s="8">
        <v>23</v>
      </c>
      <c r="Y36" s="8">
        <v>24</v>
      </c>
      <c r="Z36" s="8">
        <v>25</v>
      </c>
      <c r="AA36" s="7">
        <v>26</v>
      </c>
      <c r="AB36" s="7">
        <v>27</v>
      </c>
      <c r="AC36" s="8">
        <v>28</v>
      </c>
      <c r="AD36" s="8">
        <v>29</v>
      </c>
      <c r="AE36" s="8">
        <v>30</v>
      </c>
      <c r="AF36" s="8">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3"/>
      <c r="AG37" s="4">
        <f>COUNTIF(B37:AF37,"7")</f>
        <v>0</v>
      </c>
      <c r="AH37" s="3">
        <f t="shared" si="0"/>
        <v>0</v>
      </c>
      <c r="AI37" s="4">
        <f>COUNTIF(B37:AF37,"M")</f>
        <v>0</v>
      </c>
    </row>
    <row r="38" spans="1:35" s="2" customFormat="1" ht="15.75" thickBot="1">
      <c r="A38" s="37"/>
      <c r="B38" s="15"/>
      <c r="C38" s="13"/>
      <c r="D38"/>
      <c r="E38"/>
      <c r="F38"/>
      <c r="G38"/>
      <c r="H38"/>
      <c r="I38" s="12"/>
      <c r="J38"/>
      <c r="K38"/>
      <c r="L38" s="9"/>
      <c r="M38"/>
      <c r="N38"/>
      <c r="O38"/>
      <c r="P38"/>
      <c r="Q38"/>
      <c r="R38"/>
      <c r="S38"/>
      <c r="T38"/>
      <c r="U38"/>
      <c r="V38"/>
      <c r="W38"/>
      <c r="X38"/>
      <c r="Y38"/>
      <c r="Z38"/>
      <c r="AA38"/>
      <c r="AB38"/>
      <c r="AC38"/>
      <c r="AD38"/>
      <c r="AE38"/>
      <c r="AF38"/>
      <c r="AG38" s="38">
        <f>SUM(AG4:AG37)</f>
        <v>0</v>
      </c>
      <c r="AH38" s="39">
        <f>SUM(AH4:AH37)</f>
        <v>105</v>
      </c>
      <c r="AI38" s="40">
        <f>SUM(AI4:AI37)</f>
        <v>5</v>
      </c>
    </row>
    <row r="39" spans="1:35">
      <c r="B39" s="28"/>
      <c r="C39" s="1" t="s">
        <v>12</v>
      </c>
      <c r="D39" s="1"/>
      <c r="E39" s="1"/>
      <c r="K39" s="12" t="s">
        <v>25</v>
      </c>
      <c r="L39" s="29"/>
      <c r="Q39" s="31"/>
      <c r="T39" s="29"/>
      <c r="AF39" s="16"/>
      <c r="AG39" s="9"/>
    </row>
    <row r="40" spans="1:35">
      <c r="B40" s="6"/>
      <c r="C40" s="1" t="s">
        <v>13</v>
      </c>
      <c r="D40" s="1"/>
      <c r="E40" s="1"/>
      <c r="K40" s="14" t="s">
        <v>17</v>
      </c>
      <c r="AF40" s="16" t="s">
        <v>18</v>
      </c>
      <c r="AG40" s="12" t="s">
        <v>26</v>
      </c>
      <c r="AH40" s="29"/>
    </row>
    <row r="41" spans="1:35">
      <c r="B41" s="27"/>
      <c r="C41" s="1" t="s">
        <v>14</v>
      </c>
      <c r="D41" s="1"/>
      <c r="E41" s="1"/>
      <c r="P41" s="12"/>
      <c r="Q41" s="9"/>
      <c r="R41" s="9"/>
      <c r="S41" s="9"/>
      <c r="T41" s="9"/>
      <c r="U41" s="9"/>
      <c r="V41" s="9"/>
      <c r="W41" s="9"/>
      <c r="X41" s="9"/>
      <c r="Y41" s="9"/>
      <c r="Z41" s="9"/>
      <c r="AA41" s="9"/>
      <c r="AB41" s="9"/>
      <c r="AC41" s="9"/>
      <c r="AD41" s="9"/>
      <c r="AE41" s="9"/>
      <c r="AF41" s="9"/>
      <c r="AG41" s="12" t="s">
        <v>23</v>
      </c>
      <c r="AH41" s="29"/>
    </row>
    <row r="42" spans="1:35">
      <c r="B42" s="44"/>
      <c r="C42" s="1" t="s">
        <v>24</v>
      </c>
      <c r="AG42" s="29"/>
      <c r="AH42" s="29"/>
    </row>
    <row r="43" spans="1:35">
      <c r="B43" s="15"/>
      <c r="C43" s="13"/>
      <c r="I43" s="12"/>
      <c r="L43" s="9"/>
    </row>
    <row r="44" spans="1:35">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AF4 AF10 X7:AF7 B10 F3:AE3 B6:AF6 B9:AF9 B12:AF12">
    <cfRule type="cellIs" dxfId="193" priority="488" stopIfTrue="1" operator="equal">
      <formula>"X"</formula>
    </cfRule>
  </conditionalFormatting>
  <conditionalFormatting sqref="B3">
    <cfRule type="cellIs" dxfId="192" priority="484" stopIfTrue="1" operator="equal">
      <formula>"X"</formula>
    </cfRule>
  </conditionalFormatting>
  <conditionalFormatting sqref="D3:E3">
    <cfRule type="cellIs" dxfId="191" priority="480" stopIfTrue="1" operator="equal">
      <formula>"X"</formula>
    </cfRule>
  </conditionalFormatting>
  <conditionalFormatting sqref="K4:L4">
    <cfRule type="cellIs" dxfId="190" priority="317" stopIfTrue="1" operator="equal">
      <formula>"X"</formula>
    </cfRule>
  </conditionalFormatting>
  <conditionalFormatting sqref="D4:E4">
    <cfRule type="cellIs" dxfId="189" priority="316" stopIfTrue="1" operator="equal">
      <formula>"X"</formula>
    </cfRule>
  </conditionalFormatting>
  <conditionalFormatting sqref="R4:S4">
    <cfRule type="cellIs" dxfId="188" priority="314" stopIfTrue="1" operator="equal">
      <formula>"X"</formula>
    </cfRule>
  </conditionalFormatting>
  <conditionalFormatting sqref="Y4:Z4">
    <cfRule type="cellIs" dxfId="187" priority="312" stopIfTrue="1" operator="equal">
      <formula>"X"</formula>
    </cfRule>
  </conditionalFormatting>
  <conditionalFormatting sqref="B7:C7">
    <cfRule type="cellIs" dxfId="186" priority="309" stopIfTrue="1" operator="equal">
      <formula>"X"</formula>
    </cfRule>
  </conditionalFormatting>
  <conditionalFormatting sqref="I7:J7">
    <cfRule type="cellIs" dxfId="185" priority="307" stopIfTrue="1" operator="equal">
      <formula>"X"</formula>
    </cfRule>
  </conditionalFormatting>
  <conditionalFormatting sqref="P7">
    <cfRule type="cellIs" dxfId="184" priority="305" stopIfTrue="1" operator="equal">
      <formula>"X"</formula>
    </cfRule>
  </conditionalFormatting>
  <conditionalFormatting sqref="T10:U10">
    <cfRule type="cellIs" dxfId="183" priority="301" stopIfTrue="1" operator="equal">
      <formula>"X"</formula>
    </cfRule>
  </conditionalFormatting>
  <conditionalFormatting sqref="AA10:AB10">
    <cfRule type="cellIs" dxfId="182" priority="299" stopIfTrue="1" operator="equal">
      <formula>"X"</formula>
    </cfRule>
  </conditionalFormatting>
  <conditionalFormatting sqref="K13:L13">
    <cfRule type="cellIs" dxfId="181" priority="297" stopIfTrue="1" operator="equal">
      <formula>"X"</formula>
    </cfRule>
  </conditionalFormatting>
  <conditionalFormatting sqref="M10">
    <cfRule type="cellIs" dxfId="180" priority="262" stopIfTrue="1" operator="equal">
      <formula>"X"</formula>
    </cfRule>
  </conditionalFormatting>
  <conditionalFormatting sqref="M10:N10">
    <cfRule type="cellIs" dxfId="179" priority="261" stopIfTrue="1" operator="equal">
      <formula>"X"</formula>
    </cfRule>
  </conditionalFormatting>
  <conditionalFormatting sqref="D13:E13">
    <cfRule type="cellIs" dxfId="178" priority="259" stopIfTrue="1" operator="equal">
      <formula>"X"</formula>
    </cfRule>
  </conditionalFormatting>
  <conditionalFormatting sqref="B36:AF37 B33:AF33 B21:AF21 B15:AF15 B18:AF18 B24:AF24 B27:AF27 B30:AF30 B28 S25 I28 AF31 K25 J34:AF34 AD19:AF19">
    <cfRule type="cellIs" dxfId="177" priority="238" stopIfTrue="1" operator="equal">
      <formula>"X"</formula>
    </cfRule>
  </conditionalFormatting>
  <conditionalFormatting sqref="B15">
    <cfRule type="cellIs" dxfId="176" priority="237" stopIfTrue="1" operator="equal">
      <formula>"X"</formula>
    </cfRule>
  </conditionalFormatting>
  <conditionalFormatting sqref="O28">
    <cfRule type="cellIs" dxfId="175" priority="225" stopIfTrue="1" operator="equal">
      <formula>"X"</formula>
    </cfRule>
  </conditionalFormatting>
  <conditionalFormatting sqref="AD28">
    <cfRule type="cellIs" dxfId="174" priority="224" stopIfTrue="1" operator="equal">
      <formula>"X"</formula>
    </cfRule>
  </conditionalFormatting>
  <conditionalFormatting sqref="Q25:R25">
    <cfRule type="cellIs" dxfId="173" priority="219" stopIfTrue="1" operator="equal">
      <formula>"X"</formula>
    </cfRule>
  </conditionalFormatting>
  <conditionalFormatting sqref="I16">
    <cfRule type="cellIs" dxfId="172" priority="216" stopIfTrue="1" operator="equal">
      <formula>"X"</formula>
    </cfRule>
  </conditionalFormatting>
  <conditionalFormatting sqref="P16">
    <cfRule type="cellIs" dxfId="171" priority="215" stopIfTrue="1" operator="equal">
      <formula>"X"</formula>
    </cfRule>
  </conditionalFormatting>
  <conditionalFormatting sqref="W16">
    <cfRule type="cellIs" dxfId="170" priority="214" stopIfTrue="1" operator="equal">
      <formula>"X"</formula>
    </cfRule>
  </conditionalFormatting>
  <conditionalFormatting sqref="AD16">
    <cfRule type="cellIs" dxfId="169" priority="213" stopIfTrue="1" operator="equal">
      <formula>"X"</formula>
    </cfRule>
  </conditionalFormatting>
  <conditionalFormatting sqref="AA19">
    <cfRule type="cellIs" dxfId="168" priority="211" stopIfTrue="1" operator="equal">
      <formula>"X"</formula>
    </cfRule>
  </conditionalFormatting>
  <conditionalFormatting sqref="F22">
    <cfRule type="cellIs" dxfId="167" priority="210" stopIfTrue="1" operator="equal">
      <formula>"X"</formula>
    </cfRule>
  </conditionalFormatting>
  <conditionalFormatting sqref="M22">
    <cfRule type="cellIs" dxfId="166" priority="209" stopIfTrue="1" operator="equal">
      <formula>"X"</formula>
    </cfRule>
  </conditionalFormatting>
  <conditionalFormatting sqref="T22">
    <cfRule type="cellIs" dxfId="165" priority="208" stopIfTrue="1" operator="equal">
      <formula>"X"</formula>
    </cfRule>
  </conditionalFormatting>
  <conditionalFormatting sqref="AA22">
    <cfRule type="cellIs" dxfId="164" priority="207" stopIfTrue="1" operator="equal">
      <formula>"X"</formula>
    </cfRule>
  </conditionalFormatting>
  <conditionalFormatting sqref="H28">
    <cfRule type="cellIs" dxfId="163" priority="205" stopIfTrue="1" operator="equal">
      <formula>"X"</formula>
    </cfRule>
  </conditionalFormatting>
  <conditionalFormatting sqref="V28">
    <cfRule type="cellIs" dxfId="162" priority="204" stopIfTrue="1" operator="equal">
      <formula>"X"</formula>
    </cfRule>
  </conditionalFormatting>
  <conditionalFormatting sqref="L31">
    <cfRule type="cellIs" dxfId="161" priority="203" stopIfTrue="1" operator="equal">
      <formula>"X"</formula>
    </cfRule>
  </conditionalFormatting>
  <conditionalFormatting sqref="S31">
    <cfRule type="cellIs" dxfId="160" priority="202" stopIfTrue="1" operator="equal">
      <formula>"X"</formula>
    </cfRule>
  </conditionalFormatting>
  <conditionalFormatting sqref="Z31">
    <cfRule type="cellIs" dxfId="159" priority="201" stopIfTrue="1" operator="equal">
      <formula>"X"</formula>
    </cfRule>
  </conditionalFormatting>
  <conditionalFormatting sqref="J25">
    <cfRule type="cellIs" dxfId="158" priority="200" stopIfTrue="1" operator="equal">
      <formula>"X"</formula>
    </cfRule>
  </conditionalFormatting>
  <conditionalFormatting sqref="AB28:AC28">
    <cfRule type="cellIs" dxfId="157" priority="199" stopIfTrue="1" operator="equal">
      <formula>"X"</formula>
    </cfRule>
  </conditionalFormatting>
  <conditionalFormatting sqref="E31">
    <cfRule type="cellIs" dxfId="156" priority="198" stopIfTrue="1" operator="equal">
      <formula>"X"</formula>
    </cfRule>
  </conditionalFormatting>
  <conditionalFormatting sqref="C34">
    <cfRule type="cellIs" dxfId="155" priority="197" stopIfTrue="1" operator="equal">
      <formula>"X"</formula>
    </cfRule>
  </conditionalFormatting>
  <conditionalFormatting sqref="C25">
    <cfRule type="cellIs" dxfId="154" priority="196" stopIfTrue="1" operator="equal">
      <formula>"X"</formula>
    </cfRule>
  </conditionalFormatting>
  <conditionalFormatting sqref="H16">
    <cfRule type="cellIs" dxfId="153" priority="195" stopIfTrue="1" operator="equal">
      <formula>"X"</formula>
    </cfRule>
  </conditionalFormatting>
  <conditionalFormatting sqref="O16">
    <cfRule type="cellIs" dxfId="152" priority="193" stopIfTrue="1" operator="equal">
      <formula>"X"</formula>
    </cfRule>
  </conditionalFormatting>
  <conditionalFormatting sqref="V16">
    <cfRule type="cellIs" dxfId="151" priority="191" stopIfTrue="1" operator="equal">
      <formula>"X"</formula>
    </cfRule>
  </conditionalFormatting>
  <conditionalFormatting sqref="AC16">
    <cfRule type="cellIs" dxfId="150" priority="189" stopIfTrue="1" operator="equal">
      <formula>"X"</formula>
    </cfRule>
  </conditionalFormatting>
  <conditionalFormatting sqref="Z19">
    <cfRule type="cellIs" dxfId="149" priority="183" stopIfTrue="1" operator="equal">
      <formula>"X"</formula>
    </cfRule>
  </conditionalFormatting>
  <conditionalFormatting sqref="L22">
    <cfRule type="cellIs" dxfId="148" priority="181" stopIfTrue="1" operator="equal">
      <formula>"X"</formula>
    </cfRule>
  </conditionalFormatting>
  <conditionalFormatting sqref="S22">
    <cfRule type="cellIs" dxfId="147" priority="179" stopIfTrue="1" operator="equal">
      <formula>"X"</formula>
    </cfRule>
  </conditionalFormatting>
  <conditionalFormatting sqref="Z22">
    <cfRule type="cellIs" dxfId="146" priority="177" stopIfTrue="1" operator="equal">
      <formula>"X"</formula>
    </cfRule>
  </conditionalFormatting>
  <conditionalFormatting sqref="I25">
    <cfRule type="cellIs" dxfId="145" priority="175" stopIfTrue="1" operator="equal">
      <formula>"X"</formula>
    </cfRule>
  </conditionalFormatting>
  <conditionalFormatting sqref="C28:G28">
    <cfRule type="cellIs" dxfId="144" priority="169" stopIfTrue="1" operator="equal">
      <formula>"X"</formula>
    </cfRule>
  </conditionalFormatting>
  <conditionalFormatting sqref="C28">
    <cfRule type="cellIs" dxfId="143" priority="168" stopIfTrue="1" operator="equal">
      <formula>"X"</formula>
    </cfRule>
  </conditionalFormatting>
  <conditionalFormatting sqref="N28">
    <cfRule type="cellIs" dxfId="142" priority="167" stopIfTrue="1" operator="equal">
      <formula>"X"</formula>
    </cfRule>
  </conditionalFormatting>
  <conditionalFormatting sqref="S28:U28">
    <cfRule type="cellIs" dxfId="141" priority="165" stopIfTrue="1" operator="equal">
      <formula>"X"</formula>
    </cfRule>
  </conditionalFormatting>
  <conditionalFormatting sqref="E22">
    <cfRule type="cellIs" dxfId="140" priority="155" stopIfTrue="1" operator="equal">
      <formula>"X"</formula>
    </cfRule>
  </conditionalFormatting>
  <conditionalFormatting sqref="B25">
    <cfRule type="cellIs" dxfId="139" priority="152" stopIfTrue="1" operator="equal">
      <formula>"X"</formula>
    </cfRule>
  </conditionalFormatting>
  <conditionalFormatting sqref="T25:W25">
    <cfRule type="cellIs" dxfId="138" priority="151" stopIfTrue="1" operator="equal">
      <formula>"X"</formula>
    </cfRule>
  </conditionalFormatting>
  <conditionalFormatting sqref="C10:G10">
    <cfRule type="cellIs" dxfId="137" priority="137" stopIfTrue="1" operator="equal">
      <formula>"X"</formula>
    </cfRule>
  </conditionalFormatting>
  <conditionalFormatting sqref="Q7">
    <cfRule type="cellIs" dxfId="136" priority="135" stopIfTrue="1" operator="equal">
      <formula>"X"</formula>
    </cfRule>
  </conditionalFormatting>
  <conditionalFormatting sqref="W7">
    <cfRule type="cellIs" dxfId="135" priority="132" stopIfTrue="1" operator="equal">
      <formula>"X"</formula>
    </cfRule>
  </conditionalFormatting>
  <conditionalFormatting sqref="AE25:AF25">
    <cfRule type="cellIs" dxfId="134" priority="130" stopIfTrue="1" operator="equal">
      <formula>"X"</formula>
    </cfRule>
  </conditionalFormatting>
  <conditionalFormatting sqref="X25">
    <cfRule type="cellIs" dxfId="133" priority="129" stopIfTrue="1" operator="equal">
      <formula>"X"</formula>
    </cfRule>
  </conditionalFormatting>
  <conditionalFormatting sqref="AD25">
    <cfRule type="cellIs" dxfId="132" priority="128" stopIfTrue="1" operator="equal">
      <formula>"X"</formula>
    </cfRule>
  </conditionalFormatting>
  <conditionalFormatting sqref="L25:P25">
    <cfRule type="cellIs" dxfId="131" priority="126" stopIfTrue="1" operator="equal">
      <formula>"X"</formula>
    </cfRule>
  </conditionalFormatting>
  <conditionalFormatting sqref="L25">
    <cfRule type="cellIs" dxfId="130" priority="125" stopIfTrue="1" operator="equal">
      <formula>"X"</formula>
    </cfRule>
  </conditionalFormatting>
  <conditionalFormatting sqref="F4:J4">
    <cfRule type="cellIs" dxfId="129" priority="124" stopIfTrue="1" operator="equal">
      <formula>"X"</formula>
    </cfRule>
  </conditionalFormatting>
  <conditionalFormatting sqref="F4">
    <cfRule type="cellIs" dxfId="128" priority="123" stopIfTrue="1" operator="equal">
      <formula>"X"</formula>
    </cfRule>
  </conditionalFormatting>
  <conditionalFormatting sqref="M4:Q4">
    <cfRule type="cellIs" dxfId="127" priority="122" stopIfTrue="1" operator="equal">
      <formula>"X"</formula>
    </cfRule>
  </conditionalFormatting>
  <conditionalFormatting sqref="M4">
    <cfRule type="cellIs" dxfId="126" priority="121" stopIfTrue="1" operator="equal">
      <formula>"X"</formula>
    </cfRule>
  </conditionalFormatting>
  <conditionalFormatting sqref="T4:X4">
    <cfRule type="cellIs" dxfId="125" priority="120" stopIfTrue="1" operator="equal">
      <formula>"X"</formula>
    </cfRule>
  </conditionalFormatting>
  <conditionalFormatting sqref="T4">
    <cfRule type="cellIs" dxfId="124" priority="119" stopIfTrue="1" operator="equal">
      <formula>"X"</formula>
    </cfRule>
  </conditionalFormatting>
  <conditionalFormatting sqref="AA4:AE4">
    <cfRule type="cellIs" dxfId="123" priority="118" stopIfTrue="1" operator="equal">
      <formula>"X"</formula>
    </cfRule>
  </conditionalFormatting>
  <conditionalFormatting sqref="AA4">
    <cfRule type="cellIs" dxfId="122" priority="117" stopIfTrue="1" operator="equal">
      <formula>"X"</formula>
    </cfRule>
  </conditionalFormatting>
  <conditionalFormatting sqref="C7:H7">
    <cfRule type="cellIs" dxfId="121" priority="116" stopIfTrue="1" operator="equal">
      <formula>"X"</formula>
    </cfRule>
  </conditionalFormatting>
  <conditionalFormatting sqref="C7:D7">
    <cfRule type="cellIs" dxfId="120" priority="115" stopIfTrue="1" operator="equal">
      <formula>"X"</formula>
    </cfRule>
  </conditionalFormatting>
  <conditionalFormatting sqref="J7:O7">
    <cfRule type="cellIs" dxfId="119" priority="114" stopIfTrue="1" operator="equal">
      <formula>"X"</formula>
    </cfRule>
  </conditionalFormatting>
  <conditionalFormatting sqref="J7:K7">
    <cfRule type="cellIs" dxfId="118" priority="113" stopIfTrue="1" operator="equal">
      <formula>"X"</formula>
    </cfRule>
  </conditionalFormatting>
  <conditionalFormatting sqref="Q7:V7">
    <cfRule type="cellIs" dxfId="117" priority="112" stopIfTrue="1" operator="equal">
      <formula>"X"</formula>
    </cfRule>
  </conditionalFormatting>
  <conditionalFormatting sqref="Q7:R7">
    <cfRule type="cellIs" dxfId="116" priority="111" stopIfTrue="1" operator="equal">
      <formula>"X"</formula>
    </cfRule>
  </conditionalFormatting>
  <conditionalFormatting sqref="G10:L10">
    <cfRule type="cellIs" dxfId="115" priority="110" stopIfTrue="1" operator="equal">
      <formula>"X"</formula>
    </cfRule>
  </conditionalFormatting>
  <conditionalFormatting sqref="G10:H10">
    <cfRule type="cellIs" dxfId="114" priority="109" stopIfTrue="1" operator="equal">
      <formula>"X"</formula>
    </cfRule>
  </conditionalFormatting>
  <conditionalFormatting sqref="N10:S10">
    <cfRule type="cellIs" dxfId="113" priority="108" stopIfTrue="1" operator="equal">
      <formula>"X"</formula>
    </cfRule>
  </conditionalFormatting>
  <conditionalFormatting sqref="N10:O10">
    <cfRule type="cellIs" dxfId="112" priority="107" stopIfTrue="1" operator="equal">
      <formula>"X"</formula>
    </cfRule>
  </conditionalFormatting>
  <conditionalFormatting sqref="V10:Z10">
    <cfRule type="cellIs" dxfId="111" priority="106" stopIfTrue="1" operator="equal">
      <formula>"X"</formula>
    </cfRule>
  </conditionalFormatting>
  <conditionalFormatting sqref="V10">
    <cfRule type="cellIs" dxfId="110" priority="105" stopIfTrue="1" operator="equal">
      <formula>"X"</formula>
    </cfRule>
  </conditionalFormatting>
  <conditionalFormatting sqref="AC10:AE10">
    <cfRule type="cellIs" dxfId="109" priority="104" stopIfTrue="1" operator="equal">
      <formula>"X"</formula>
    </cfRule>
  </conditionalFormatting>
  <conditionalFormatting sqref="AC10">
    <cfRule type="cellIs" dxfId="108" priority="103" stopIfTrue="1" operator="equal">
      <formula>"X"</formula>
    </cfRule>
  </conditionalFormatting>
  <conditionalFormatting sqref="B13:C13">
    <cfRule type="cellIs" dxfId="107" priority="102" stopIfTrue="1" operator="equal">
      <formula>"X"</formula>
    </cfRule>
  </conditionalFormatting>
  <conditionalFormatting sqref="B13">
    <cfRule type="cellIs" dxfId="106" priority="101" stopIfTrue="1" operator="equal">
      <formula>"X"</formula>
    </cfRule>
  </conditionalFormatting>
  <conditionalFormatting sqref="E13:J13">
    <cfRule type="cellIs" dxfId="105" priority="100" stopIfTrue="1" operator="equal">
      <formula>"X"</formula>
    </cfRule>
  </conditionalFormatting>
  <conditionalFormatting sqref="E13:F13">
    <cfRule type="cellIs" dxfId="104" priority="99" stopIfTrue="1" operator="equal">
      <formula>"X"</formula>
    </cfRule>
  </conditionalFormatting>
  <conditionalFormatting sqref="L13:Q13">
    <cfRule type="cellIs" dxfId="103" priority="98" stopIfTrue="1" operator="equal">
      <formula>"X"</formula>
    </cfRule>
  </conditionalFormatting>
  <conditionalFormatting sqref="L13:M13">
    <cfRule type="cellIs" dxfId="102" priority="97" stopIfTrue="1" operator="equal">
      <formula>"X"</formula>
    </cfRule>
  </conditionalFormatting>
  <conditionalFormatting sqref="S13:AA13">
    <cfRule type="cellIs" dxfId="101" priority="96" stopIfTrue="1" operator="equal">
      <formula>"X"</formula>
    </cfRule>
  </conditionalFormatting>
  <conditionalFormatting sqref="R13">
    <cfRule type="cellIs" dxfId="100" priority="95" stopIfTrue="1" operator="equal">
      <formula>"X"</formula>
    </cfRule>
  </conditionalFormatting>
  <conditionalFormatting sqref="AB13">
    <cfRule type="cellIs" dxfId="99" priority="94" stopIfTrue="1" operator="equal">
      <formula>"X"</formula>
    </cfRule>
  </conditionalFormatting>
  <conditionalFormatting sqref="AC13">
    <cfRule type="cellIs" dxfId="98" priority="93" stopIfTrue="1" operator="equal">
      <formula>"X"</formula>
    </cfRule>
  </conditionalFormatting>
  <conditionalFormatting sqref="AD13:AF13">
    <cfRule type="cellIs" dxfId="97" priority="92" stopIfTrue="1" operator="equal">
      <formula>"X"</formula>
    </cfRule>
  </conditionalFormatting>
  <conditionalFormatting sqref="B16:C16">
    <cfRule type="cellIs" dxfId="96" priority="91" stopIfTrue="1" operator="equal">
      <formula>"X"</formula>
    </cfRule>
  </conditionalFormatting>
  <conditionalFormatting sqref="D16:G16">
    <cfRule type="cellIs" dxfId="95" priority="90" stopIfTrue="1" operator="equal">
      <formula>"X"</formula>
    </cfRule>
  </conditionalFormatting>
  <conditionalFormatting sqref="J16:N16">
    <cfRule type="cellIs" dxfId="94" priority="89" stopIfTrue="1" operator="equal">
      <formula>"X"</formula>
    </cfRule>
  </conditionalFormatting>
  <conditionalFormatting sqref="J16">
    <cfRule type="cellIs" dxfId="93" priority="88" stopIfTrue="1" operator="equal">
      <formula>"X"</formula>
    </cfRule>
  </conditionalFormatting>
  <conditionalFormatting sqref="Q16:U16">
    <cfRule type="cellIs" dxfId="92" priority="87" stopIfTrue="1" operator="equal">
      <formula>"X"</formula>
    </cfRule>
  </conditionalFormatting>
  <conditionalFormatting sqref="Q16">
    <cfRule type="cellIs" dxfId="91" priority="86" stopIfTrue="1" operator="equal">
      <formula>"X"</formula>
    </cfRule>
  </conditionalFormatting>
  <conditionalFormatting sqref="X16:AB16">
    <cfRule type="cellIs" dxfId="90" priority="85" stopIfTrue="1" operator="equal">
      <formula>"X"</formula>
    </cfRule>
  </conditionalFormatting>
  <conditionalFormatting sqref="X16">
    <cfRule type="cellIs" dxfId="89" priority="84" stopIfTrue="1" operator="equal">
      <formula>"X"</formula>
    </cfRule>
  </conditionalFormatting>
  <conditionalFormatting sqref="AE16:AF16">
    <cfRule type="cellIs" dxfId="88" priority="83" stopIfTrue="1" operator="equal">
      <formula>"X"</formula>
    </cfRule>
  </conditionalFormatting>
  <conditionalFormatting sqref="AE16">
    <cfRule type="cellIs" dxfId="87" priority="82" stopIfTrue="1" operator="equal">
      <formula>"X"</formula>
    </cfRule>
  </conditionalFormatting>
  <conditionalFormatting sqref="B19:D19">
    <cfRule type="cellIs" dxfId="86" priority="81" stopIfTrue="1" operator="equal">
      <formula>"X"</formula>
    </cfRule>
  </conditionalFormatting>
  <conditionalFormatting sqref="F19:N19">
    <cfRule type="cellIs" dxfId="85" priority="80" stopIfTrue="1" operator="equal">
      <formula>"X"</formula>
    </cfRule>
  </conditionalFormatting>
  <conditionalFormatting sqref="E19">
    <cfRule type="cellIs" dxfId="84" priority="79" stopIfTrue="1" operator="equal">
      <formula>"X"</formula>
    </cfRule>
  </conditionalFormatting>
  <conditionalFormatting sqref="O19">
    <cfRule type="cellIs" dxfId="83" priority="78" stopIfTrue="1" operator="equal">
      <formula>"X"</formula>
    </cfRule>
  </conditionalFormatting>
  <conditionalFormatting sqref="P19">
    <cfRule type="cellIs" dxfId="82" priority="77" stopIfTrue="1" operator="equal">
      <formula>"X"</formula>
    </cfRule>
  </conditionalFormatting>
  <conditionalFormatting sqref="Q19:S19">
    <cfRule type="cellIs" dxfId="81" priority="76" stopIfTrue="1" operator="equal">
      <formula>"X"</formula>
    </cfRule>
  </conditionalFormatting>
  <conditionalFormatting sqref="T19">
    <cfRule type="cellIs" dxfId="80" priority="75" stopIfTrue="1" operator="equal">
      <formula>"X"</formula>
    </cfRule>
  </conditionalFormatting>
  <conditionalFormatting sqref="U19:Y19">
    <cfRule type="cellIs" dxfId="79" priority="74" stopIfTrue="1" operator="equal">
      <formula>"X"</formula>
    </cfRule>
  </conditionalFormatting>
  <conditionalFormatting sqref="U19">
    <cfRule type="cellIs" dxfId="78" priority="73" stopIfTrue="1" operator="equal">
      <formula>"X"</formula>
    </cfRule>
  </conditionalFormatting>
  <conditionalFormatting sqref="AB19:AC19">
    <cfRule type="cellIs" dxfId="77" priority="72" stopIfTrue="1" operator="equal">
      <formula>"X"</formula>
    </cfRule>
  </conditionalFormatting>
  <conditionalFormatting sqref="AB19">
    <cfRule type="cellIs" dxfId="76" priority="71" stopIfTrue="1" operator="equal">
      <formula>"X"</formula>
    </cfRule>
  </conditionalFormatting>
  <conditionalFormatting sqref="B22:D22">
    <cfRule type="cellIs" dxfId="75" priority="70" stopIfTrue="1" operator="equal">
      <formula>"X"</formula>
    </cfRule>
  </conditionalFormatting>
  <conditionalFormatting sqref="G22:K22">
    <cfRule type="cellIs" dxfId="74" priority="69" stopIfTrue="1" operator="equal">
      <formula>"X"</formula>
    </cfRule>
  </conditionalFormatting>
  <conditionalFormatting sqref="G22">
    <cfRule type="cellIs" dxfId="73" priority="68" stopIfTrue="1" operator="equal">
      <formula>"X"</formula>
    </cfRule>
  </conditionalFormatting>
  <conditionalFormatting sqref="N22:R22">
    <cfRule type="cellIs" dxfId="72" priority="67" stopIfTrue="1" operator="equal">
      <formula>"X"</formula>
    </cfRule>
  </conditionalFormatting>
  <conditionalFormatting sqref="N22">
    <cfRule type="cellIs" dxfId="71" priority="66" stopIfTrue="1" operator="equal">
      <formula>"X"</formula>
    </cfRule>
  </conditionalFormatting>
  <conditionalFormatting sqref="U22:Y22">
    <cfRule type="cellIs" dxfId="70" priority="65" stopIfTrue="1" operator="equal">
      <formula>"X"</formula>
    </cfRule>
  </conditionalFormatting>
  <conditionalFormatting sqref="U22">
    <cfRule type="cellIs" dxfId="69" priority="64" stopIfTrue="1" operator="equal">
      <formula>"X"</formula>
    </cfRule>
  </conditionalFormatting>
  <conditionalFormatting sqref="AB22:AF22">
    <cfRule type="cellIs" dxfId="68" priority="63" stopIfTrue="1" operator="equal">
      <formula>"X"</formula>
    </cfRule>
  </conditionalFormatting>
  <conditionalFormatting sqref="AB22">
    <cfRule type="cellIs" dxfId="67" priority="62" stopIfTrue="1" operator="equal">
      <formula>"X"</formula>
    </cfRule>
  </conditionalFormatting>
  <conditionalFormatting sqref="D25:H25">
    <cfRule type="cellIs" dxfId="66" priority="61" stopIfTrue="1" operator="equal">
      <formula>"X"</formula>
    </cfRule>
  </conditionalFormatting>
  <conditionalFormatting sqref="D25">
    <cfRule type="cellIs" dxfId="65" priority="60" stopIfTrue="1" operator="equal">
      <formula>"X"</formula>
    </cfRule>
  </conditionalFormatting>
  <conditionalFormatting sqref="Y25:AC25">
    <cfRule type="cellIs" dxfId="64" priority="59" stopIfTrue="1" operator="equal">
      <formula>"X"</formula>
    </cfRule>
  </conditionalFormatting>
  <conditionalFormatting sqref="Y25">
    <cfRule type="cellIs" dxfId="63" priority="58" stopIfTrue="1" operator="equal">
      <formula>"X"</formula>
    </cfRule>
  </conditionalFormatting>
  <conditionalFormatting sqref="J28:M28">
    <cfRule type="cellIs" dxfId="62" priority="57" stopIfTrue="1" operator="equal">
      <formula>"X"</formula>
    </cfRule>
  </conditionalFormatting>
  <conditionalFormatting sqref="P28:R28">
    <cfRule type="cellIs" dxfId="61" priority="56" stopIfTrue="1" operator="equal">
      <formula>"X"</formula>
    </cfRule>
  </conditionalFormatting>
  <conditionalFormatting sqref="P28">
    <cfRule type="cellIs" dxfId="60" priority="55" stopIfTrue="1" operator="equal">
      <formula>"X"</formula>
    </cfRule>
  </conditionalFormatting>
  <conditionalFormatting sqref="W28:AA28">
    <cfRule type="cellIs" dxfId="59" priority="54" stopIfTrue="1" operator="equal">
      <formula>"X"</formula>
    </cfRule>
  </conditionalFormatting>
  <conditionalFormatting sqref="W28">
    <cfRule type="cellIs" dxfId="58" priority="53" stopIfTrue="1" operator="equal">
      <formula>"X"</formula>
    </cfRule>
  </conditionalFormatting>
  <conditionalFormatting sqref="AE28:AF28">
    <cfRule type="cellIs" dxfId="57" priority="52" stopIfTrue="1" operator="equal">
      <formula>"X"</formula>
    </cfRule>
  </conditionalFormatting>
  <conditionalFormatting sqref="D31">
    <cfRule type="cellIs" dxfId="56" priority="51" stopIfTrue="1" operator="equal">
      <formula>"X"</formula>
    </cfRule>
  </conditionalFormatting>
  <conditionalFormatting sqref="K31">
    <cfRule type="cellIs" dxfId="55" priority="50" stopIfTrue="1" operator="equal">
      <formula>"X"</formula>
    </cfRule>
  </conditionalFormatting>
  <conditionalFormatting sqref="R31">
    <cfRule type="cellIs" dxfId="54" priority="48" stopIfTrue="1" operator="equal">
      <formula>"X"</formula>
    </cfRule>
  </conditionalFormatting>
  <conditionalFormatting sqref="Y31">
    <cfRule type="cellIs" dxfId="53" priority="46" stopIfTrue="1" operator="equal">
      <formula>"X"</formula>
    </cfRule>
  </conditionalFormatting>
  <conditionalFormatting sqref="B34">
    <cfRule type="cellIs" dxfId="52" priority="42" stopIfTrue="1" operator="equal">
      <formula>"X"</formula>
    </cfRule>
  </conditionalFormatting>
  <conditionalFormatting sqref="I34">
    <cfRule type="cellIs" dxfId="51" priority="41" stopIfTrue="1" operator="equal">
      <formula>"X"</formula>
    </cfRule>
  </conditionalFormatting>
  <conditionalFormatting sqref="B31:C31">
    <cfRule type="cellIs" dxfId="50" priority="39" stopIfTrue="1" operator="equal">
      <formula>"X"</formula>
    </cfRule>
  </conditionalFormatting>
  <conditionalFormatting sqref="F31:J31">
    <cfRule type="cellIs" dxfId="49" priority="38" stopIfTrue="1" operator="equal">
      <formula>"X"</formula>
    </cfRule>
  </conditionalFormatting>
  <conditionalFormatting sqref="F31">
    <cfRule type="cellIs" dxfId="48" priority="37" stopIfTrue="1" operator="equal">
      <formula>"X"</formula>
    </cfRule>
  </conditionalFormatting>
  <conditionalFormatting sqref="M31:Q31">
    <cfRule type="cellIs" dxfId="47" priority="36" stopIfTrue="1" operator="equal">
      <formula>"X"</formula>
    </cfRule>
  </conditionalFormatting>
  <conditionalFormatting sqref="M31">
    <cfRule type="cellIs" dxfId="46" priority="35" stopIfTrue="1" operator="equal">
      <formula>"X"</formula>
    </cfRule>
  </conditionalFormatting>
  <conditionalFormatting sqref="T31:X31">
    <cfRule type="cellIs" dxfId="45" priority="34" stopIfTrue="1" operator="equal">
      <formula>"X"</formula>
    </cfRule>
  </conditionalFormatting>
  <conditionalFormatting sqref="T31">
    <cfRule type="cellIs" dxfId="44" priority="33" stopIfTrue="1" operator="equal">
      <formula>"X"</formula>
    </cfRule>
  </conditionalFormatting>
  <conditionalFormatting sqref="AA31:AE31">
    <cfRule type="cellIs" dxfId="43" priority="32" stopIfTrue="1" operator="equal">
      <formula>"X"</formula>
    </cfRule>
  </conditionalFormatting>
  <conditionalFormatting sqref="AA31">
    <cfRule type="cellIs" dxfId="42" priority="31" stopIfTrue="1" operator="equal">
      <formula>"X"</formula>
    </cfRule>
  </conditionalFormatting>
  <conditionalFormatting sqref="D34:H34">
    <cfRule type="cellIs" dxfId="41" priority="30" stopIfTrue="1" operator="equal">
      <formula>"X"</formula>
    </cfRule>
  </conditionalFormatting>
  <conditionalFormatting sqref="D34">
    <cfRule type="cellIs" dxfId="40" priority="29" stopIfTrue="1" operator="equal">
      <formula>"X"</formula>
    </cfRule>
  </conditionalFormatting>
  <conditionalFormatting sqref="B4:C4">
    <cfRule type="cellIs" dxfId="39" priority="28" stopIfTrue="1" operator="equal">
      <formula>"X"</formula>
    </cfRule>
  </conditionalFormatting>
  <conditionalFormatting sqref="B4">
    <cfRule type="cellIs" dxfId="38" priority="27" stopIfTrue="1" operator="equal">
      <formula>"X"</formula>
    </cfRule>
  </conditionalFormatting>
  <conditionalFormatting sqref="H7">
    <cfRule type="cellIs" dxfId="37" priority="26" stopIfTrue="1" operator="equal">
      <formula>"X"</formula>
    </cfRule>
  </conditionalFormatting>
  <conditionalFormatting sqref="J7">
    <cfRule type="cellIs" dxfId="36" priority="25" stopIfTrue="1" operator="equal">
      <formula>"X"</formula>
    </cfRule>
  </conditionalFormatting>
  <conditionalFormatting sqref="J7">
    <cfRule type="cellIs" dxfId="35" priority="24" stopIfTrue="1" operator="equal">
      <formula>"X"</formula>
    </cfRule>
  </conditionalFormatting>
  <conditionalFormatting sqref="O7">
    <cfRule type="cellIs" dxfId="34" priority="23" stopIfTrue="1" operator="equal">
      <formula>"X"</formula>
    </cfRule>
  </conditionalFormatting>
  <conditionalFormatting sqref="V7">
    <cfRule type="cellIs" dxfId="33" priority="22" stopIfTrue="1" operator="equal">
      <formula>"X"</formula>
    </cfRule>
  </conditionalFormatting>
  <conditionalFormatting sqref="G10">
    <cfRule type="cellIs" dxfId="32" priority="21" stopIfTrue="1" operator="equal">
      <formula>"X"</formula>
    </cfRule>
  </conditionalFormatting>
  <conditionalFormatting sqref="G10">
    <cfRule type="cellIs" dxfId="31" priority="20" stopIfTrue="1" operator="equal">
      <formula>"X"</formula>
    </cfRule>
  </conditionalFormatting>
  <conditionalFormatting sqref="L10">
    <cfRule type="cellIs" dxfId="30" priority="19" stopIfTrue="1" operator="equal">
      <formula>"X"</formula>
    </cfRule>
  </conditionalFormatting>
  <conditionalFormatting sqref="L10">
    <cfRule type="cellIs" dxfId="29" priority="18" stopIfTrue="1" operator="equal">
      <formula>"X"</formula>
    </cfRule>
  </conditionalFormatting>
  <conditionalFormatting sqref="N10">
    <cfRule type="cellIs" dxfId="28" priority="17" stopIfTrue="1" operator="equal">
      <formula>"X"</formula>
    </cfRule>
  </conditionalFormatting>
  <conditionalFormatting sqref="N10">
    <cfRule type="cellIs" dxfId="27" priority="16" stopIfTrue="1" operator="equal">
      <formula>"X"</formula>
    </cfRule>
  </conditionalFormatting>
  <conditionalFormatting sqref="S10">
    <cfRule type="cellIs" dxfId="26" priority="15" stopIfTrue="1" operator="equal">
      <formula>"X"</formula>
    </cfRule>
  </conditionalFormatting>
  <conditionalFormatting sqref="U10">
    <cfRule type="cellIs" dxfId="25" priority="14" stopIfTrue="1" operator="equal">
      <formula>"X"</formula>
    </cfRule>
  </conditionalFormatting>
  <conditionalFormatting sqref="U10">
    <cfRule type="cellIs" dxfId="24" priority="13" stopIfTrue="1" operator="equal">
      <formula>"X"</formula>
    </cfRule>
  </conditionalFormatting>
  <conditionalFormatting sqref="Z10">
    <cfRule type="cellIs" dxfId="23" priority="12" stopIfTrue="1" operator="equal">
      <formula>"X"</formula>
    </cfRule>
  </conditionalFormatting>
  <conditionalFormatting sqref="AB10">
    <cfRule type="cellIs" dxfId="22" priority="11" stopIfTrue="1" operator="equal">
      <formula>"X"</formula>
    </cfRule>
  </conditionalFormatting>
  <conditionalFormatting sqref="AB10">
    <cfRule type="cellIs" dxfId="21" priority="10" stopIfTrue="1" operator="equal">
      <formula>"X"</formula>
    </cfRule>
  </conditionalFormatting>
  <conditionalFormatting sqref="C13">
    <cfRule type="cellIs" dxfId="20" priority="9" stopIfTrue="1" operator="equal">
      <formula>"X"</formula>
    </cfRule>
  </conditionalFormatting>
  <conditionalFormatting sqref="E13">
    <cfRule type="cellIs" dxfId="19" priority="8" stopIfTrue="1" operator="equal">
      <formula>"X"</formula>
    </cfRule>
  </conditionalFormatting>
  <conditionalFormatting sqref="E13">
    <cfRule type="cellIs" dxfId="18" priority="7" stopIfTrue="1" operator="equal">
      <formula>"X"</formula>
    </cfRule>
  </conditionalFormatting>
  <conditionalFormatting sqref="J13">
    <cfRule type="cellIs" dxfId="17" priority="6" stopIfTrue="1" operator="equal">
      <formula>"X"</formula>
    </cfRule>
  </conditionalFormatting>
  <conditionalFormatting sqref="L13">
    <cfRule type="cellIs" dxfId="16" priority="5" stopIfTrue="1" operator="equal">
      <formula>"X"</formula>
    </cfRule>
  </conditionalFormatting>
  <conditionalFormatting sqref="L13">
    <cfRule type="cellIs" dxfId="15" priority="4" stopIfTrue="1" operator="equal">
      <formula>"X"</formula>
    </cfRule>
  </conditionalFormatting>
  <conditionalFormatting sqref="T13:X13">
    <cfRule type="cellIs" dxfId="14" priority="3" stopIfTrue="1" operator="equal">
      <formula>"X"</formula>
    </cfRule>
  </conditionalFormatting>
  <conditionalFormatting sqref="Q13:R13">
    <cfRule type="cellIs" dxfId="13" priority="2" stopIfTrue="1" operator="equal">
      <formula>"X"</formula>
    </cfRule>
  </conditionalFormatting>
  <conditionalFormatting sqref="S13">
    <cfRule type="cellIs" dxfId="12"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abSelected="1" workbookViewId="0">
      <selection activeCell="F18" sqref="F18"/>
    </sheetView>
  </sheetViews>
  <sheetFormatPr baseColWidth="10" defaultRowHeight="12.75"/>
  <cols>
    <col min="6" max="6" width="12.5703125" customWidth="1"/>
    <col min="7" max="7" width="11.42578125" customWidth="1"/>
  </cols>
  <sheetData>
    <row r="1" spans="1:16" ht="13.5" thickBot="1">
      <c r="A1" s="49" t="s">
        <v>28</v>
      </c>
      <c r="B1" s="50"/>
      <c r="C1" s="50"/>
      <c r="D1" s="50"/>
      <c r="E1" s="50"/>
      <c r="F1" s="50"/>
      <c r="G1" s="50"/>
      <c r="H1" s="50"/>
      <c r="I1" s="50"/>
      <c r="J1" s="50"/>
      <c r="K1" s="50"/>
    </row>
    <row r="2" spans="1:16">
      <c r="A2" s="125" t="s">
        <v>29</v>
      </c>
      <c r="B2" s="126"/>
      <c r="C2" s="126"/>
      <c r="D2" s="126"/>
      <c r="E2" s="126"/>
      <c r="F2" s="126"/>
      <c r="G2" s="126"/>
      <c r="H2" s="126"/>
      <c r="I2" s="126"/>
      <c r="J2" s="127"/>
      <c r="K2" s="51"/>
      <c r="L2" s="52"/>
      <c r="M2" s="53"/>
      <c r="N2" s="53"/>
      <c r="O2" s="53"/>
      <c r="P2" s="53"/>
    </row>
    <row r="3" spans="1:16">
      <c r="A3" s="128"/>
      <c r="B3" s="129"/>
      <c r="C3" s="129"/>
      <c r="D3" s="129"/>
      <c r="E3" s="129"/>
      <c r="F3" s="129"/>
      <c r="G3" s="129"/>
      <c r="H3" s="129"/>
      <c r="I3" s="129"/>
      <c r="J3" s="130"/>
      <c r="K3" s="51"/>
      <c r="L3" s="52"/>
      <c r="M3" s="53"/>
      <c r="N3" s="53"/>
      <c r="O3" s="53"/>
      <c r="P3" s="53"/>
    </row>
    <row r="4" spans="1:16">
      <c r="A4" s="128"/>
      <c r="B4" s="129"/>
      <c r="C4" s="129"/>
      <c r="D4" s="129"/>
      <c r="E4" s="129"/>
      <c r="F4" s="129"/>
      <c r="G4" s="129"/>
      <c r="H4" s="129"/>
      <c r="I4" s="129"/>
      <c r="J4" s="130"/>
      <c r="K4" s="51"/>
      <c r="L4" s="52"/>
      <c r="M4" s="53"/>
      <c r="N4" s="53"/>
      <c r="O4" s="53"/>
      <c r="P4" s="53"/>
    </row>
    <row r="5" spans="1:16">
      <c r="A5" s="128"/>
      <c r="B5" s="129"/>
      <c r="C5" s="129"/>
      <c r="D5" s="129"/>
      <c r="E5" s="129"/>
      <c r="F5" s="129"/>
      <c r="G5" s="129"/>
      <c r="H5" s="129"/>
      <c r="I5" s="129"/>
      <c r="J5" s="130"/>
      <c r="K5" s="51"/>
      <c r="L5" s="53"/>
      <c r="M5" s="53"/>
      <c r="N5" s="53"/>
      <c r="O5" s="53"/>
      <c r="P5" s="53"/>
    </row>
    <row r="6" spans="1:16">
      <c r="A6" s="128"/>
      <c r="B6" s="129"/>
      <c r="C6" s="129"/>
      <c r="D6" s="129"/>
      <c r="E6" s="129"/>
      <c r="F6" s="129"/>
      <c r="G6" s="129"/>
      <c r="H6" s="129"/>
      <c r="I6" s="129"/>
      <c r="J6" s="130"/>
      <c r="K6" s="51"/>
      <c r="L6" s="54"/>
      <c r="M6" s="53"/>
      <c r="N6" s="53"/>
      <c r="O6" s="53"/>
      <c r="P6" s="53"/>
    </row>
    <row r="7" spans="1:16">
      <c r="A7" s="128"/>
      <c r="B7" s="129"/>
      <c r="C7" s="129"/>
      <c r="D7" s="129"/>
      <c r="E7" s="129"/>
      <c r="F7" s="129"/>
      <c r="G7" s="129"/>
      <c r="H7" s="129"/>
      <c r="I7" s="129"/>
      <c r="J7" s="130"/>
      <c r="L7" s="54"/>
      <c r="M7" s="53"/>
      <c r="N7" s="53"/>
      <c r="O7" s="53"/>
      <c r="P7" s="53"/>
    </row>
    <row r="8" spans="1:16">
      <c r="A8" s="128"/>
      <c r="B8" s="129"/>
      <c r="C8" s="129"/>
      <c r="D8" s="129"/>
      <c r="E8" s="129"/>
      <c r="F8" s="129"/>
      <c r="G8" s="129"/>
      <c r="H8" s="129"/>
      <c r="I8" s="129"/>
      <c r="J8" s="130"/>
      <c r="L8" s="53"/>
      <c r="M8" s="53"/>
      <c r="N8" s="53"/>
      <c r="O8" s="53"/>
      <c r="P8" s="53"/>
    </row>
    <row r="9" spans="1:16" ht="13.5" thickBot="1">
      <c r="A9" s="131"/>
      <c r="B9" s="132"/>
      <c r="C9" s="132"/>
      <c r="D9" s="132"/>
      <c r="E9" s="132"/>
      <c r="F9" s="132"/>
      <c r="G9" s="132"/>
      <c r="H9" s="132"/>
      <c r="I9" s="132"/>
      <c r="J9" s="133"/>
      <c r="L9" s="53"/>
      <c r="M9" s="53"/>
      <c r="N9" s="53"/>
      <c r="O9" s="53"/>
      <c r="P9" s="53"/>
    </row>
    <row r="10" spans="1:16">
      <c r="L10" s="55"/>
      <c r="M10" s="53"/>
      <c r="N10" s="53"/>
      <c r="O10" s="53"/>
      <c r="P10" s="53"/>
    </row>
    <row r="11" spans="1:16">
      <c r="A11" s="134" t="s">
        <v>30</v>
      </c>
      <c r="B11" s="134"/>
      <c r="C11" s="134"/>
      <c r="D11" s="134"/>
      <c r="E11" s="134"/>
      <c r="F11" s="134"/>
      <c r="G11" s="134"/>
      <c r="H11" s="134"/>
      <c r="I11" s="134"/>
      <c r="J11" s="134"/>
      <c r="K11" s="56"/>
      <c r="L11" s="53"/>
      <c r="M11" s="53"/>
      <c r="N11" s="53"/>
      <c r="O11" s="53"/>
      <c r="P11" s="53"/>
    </row>
    <row r="12" spans="1:16">
      <c r="A12" s="134"/>
      <c r="B12" s="134"/>
      <c r="C12" s="134"/>
      <c r="D12" s="134"/>
      <c r="E12" s="134"/>
      <c r="F12" s="134"/>
      <c r="G12" s="134"/>
      <c r="H12" s="134"/>
      <c r="I12" s="134"/>
      <c r="J12" s="134"/>
      <c r="K12" s="57"/>
      <c r="L12" s="53"/>
      <c r="M12" s="53"/>
      <c r="N12" s="53"/>
      <c r="O12" s="53"/>
      <c r="P12" s="53"/>
    </row>
    <row r="13" spans="1:16">
      <c r="A13" s="134"/>
      <c r="B13" s="134"/>
      <c r="C13" s="134"/>
      <c r="D13" s="134"/>
      <c r="E13" s="134"/>
      <c r="F13" s="134"/>
      <c r="G13" s="134"/>
      <c r="H13" s="134"/>
      <c r="I13" s="134"/>
      <c r="J13" s="134"/>
      <c r="K13" s="58"/>
      <c r="L13" s="53"/>
      <c r="M13" s="53"/>
      <c r="N13" s="53"/>
      <c r="O13" s="53"/>
      <c r="P13" s="53"/>
    </row>
    <row r="14" spans="1:16">
      <c r="A14" s="59"/>
      <c r="B14" s="59"/>
      <c r="C14" s="60"/>
      <c r="D14" s="60"/>
      <c r="E14" s="60"/>
      <c r="F14" s="60"/>
      <c r="G14" s="58"/>
      <c r="H14" s="58"/>
      <c r="I14" s="58"/>
      <c r="J14" s="58"/>
      <c r="K14" s="58"/>
      <c r="L14" s="53"/>
      <c r="M14" s="53"/>
      <c r="N14" s="53"/>
      <c r="O14" s="53"/>
      <c r="P14" s="53"/>
    </row>
    <row r="15" spans="1:16">
      <c r="A15" s="135" t="s">
        <v>31</v>
      </c>
      <c r="B15" s="135"/>
      <c r="C15" s="135"/>
      <c r="D15" s="61"/>
      <c r="E15" s="61"/>
      <c r="F15" s="61"/>
      <c r="G15" s="61"/>
      <c r="H15" s="61"/>
      <c r="I15" s="61"/>
      <c r="J15" s="61"/>
      <c r="K15" s="61"/>
      <c r="L15" s="62" t="s">
        <v>32</v>
      </c>
      <c r="M15" s="63">
        <f>DAY(F17)</f>
        <v>17</v>
      </c>
      <c r="N15" s="63"/>
      <c r="O15" s="62" t="s">
        <v>33</v>
      </c>
      <c r="P15" s="63">
        <f>DAY(F18)</f>
        <v>31</v>
      </c>
    </row>
    <row r="16" spans="1:16">
      <c r="A16" s="64"/>
      <c r="B16" s="64"/>
      <c r="C16" s="64"/>
      <c r="D16" s="61"/>
      <c r="E16" s="61"/>
      <c r="F16" s="61"/>
      <c r="G16" s="61"/>
      <c r="H16" s="61"/>
      <c r="I16" s="61"/>
      <c r="J16" s="61"/>
      <c r="K16" s="61"/>
      <c r="L16" s="62" t="s">
        <v>34</v>
      </c>
      <c r="M16" s="62">
        <f>MONTH(F17)</f>
        <v>11</v>
      </c>
      <c r="N16" s="63"/>
      <c r="O16" s="62" t="s">
        <v>35</v>
      </c>
      <c r="P16" s="62">
        <f>MONTH(F18)</f>
        <v>12</v>
      </c>
    </row>
    <row r="17" spans="1:16">
      <c r="A17" s="58"/>
      <c r="B17" s="58"/>
      <c r="C17" s="58" t="s">
        <v>36</v>
      </c>
      <c r="D17" s="58"/>
      <c r="E17" s="58"/>
      <c r="F17" s="65">
        <v>45247</v>
      </c>
      <c r="G17" s="66"/>
      <c r="H17" s="58"/>
      <c r="I17" s="67"/>
      <c r="J17" s="58"/>
      <c r="K17" s="58"/>
      <c r="L17" s="68" t="s">
        <v>37</v>
      </c>
      <c r="M17" s="68">
        <f>YEAR(F17)</f>
        <v>2023</v>
      </c>
      <c r="N17" s="62"/>
      <c r="O17" s="68" t="s">
        <v>38</v>
      </c>
      <c r="P17" s="62">
        <f>YEAR(F18)</f>
        <v>2023</v>
      </c>
    </row>
    <row r="18" spans="1:16">
      <c r="A18" s="58"/>
      <c r="B18" s="58"/>
      <c r="C18" s="58" t="s">
        <v>39</v>
      </c>
      <c r="D18" s="58"/>
      <c r="E18" s="58"/>
      <c r="F18" s="65">
        <v>45291</v>
      </c>
      <c r="G18" s="66"/>
      <c r="H18" s="58"/>
      <c r="I18" s="67"/>
      <c r="J18" s="58"/>
      <c r="K18" s="58"/>
      <c r="L18" s="68"/>
      <c r="M18" s="68"/>
      <c r="N18" s="68"/>
      <c r="O18" s="68"/>
      <c r="P18" s="68"/>
    </row>
    <row r="19" spans="1:16">
      <c r="A19" s="58"/>
      <c r="B19" s="58"/>
      <c r="C19" s="58"/>
      <c r="D19" s="69"/>
      <c r="E19" s="69"/>
      <c r="F19" s="61"/>
      <c r="G19" s="70"/>
      <c r="H19" s="70"/>
      <c r="I19" s="70"/>
      <c r="J19" s="61"/>
      <c r="K19" s="61"/>
      <c r="L19" s="62" t="s">
        <v>40</v>
      </c>
      <c r="M19" s="62">
        <f>IF(M15=1,30,30-M15+1)</f>
        <v>14</v>
      </c>
      <c r="N19" s="62"/>
      <c r="O19" s="62" t="s">
        <v>41</v>
      </c>
      <c r="P19" s="63">
        <f>IF(P17=M17,(P16-M16-1)*30,(12-M16+P16-1)*30)</f>
        <v>0</v>
      </c>
    </row>
    <row r="20" spans="1:16">
      <c r="A20" s="58"/>
      <c r="B20" s="58"/>
      <c r="C20" s="58" t="s">
        <v>42</v>
      </c>
      <c r="D20" s="71"/>
      <c r="E20" s="58"/>
      <c r="F20" s="72">
        <f>(M19+P19+M20)/30</f>
        <v>1.4666666666666666</v>
      </c>
      <c r="G20" s="58"/>
      <c r="H20" s="58"/>
      <c r="I20" s="58"/>
      <c r="J20" s="58"/>
      <c r="K20" s="58"/>
      <c r="L20" s="62" t="s">
        <v>43</v>
      </c>
      <c r="M20" s="62">
        <f>IF(P16=2,IF(P15&gt;=28,30,P15),IF(P15&gt;=30,30,P15))</f>
        <v>30</v>
      </c>
      <c r="N20" s="63"/>
      <c r="O20" s="62"/>
      <c r="P20" s="62"/>
    </row>
    <row r="21" spans="1:16">
      <c r="A21" s="58"/>
      <c r="B21" s="58"/>
      <c r="C21" s="58"/>
      <c r="D21" s="71"/>
      <c r="E21" s="58"/>
      <c r="F21" s="58"/>
      <c r="G21" s="58"/>
      <c r="H21" s="58"/>
      <c r="I21" s="58"/>
      <c r="J21" s="58"/>
      <c r="K21" s="58"/>
      <c r="L21" s="53"/>
      <c r="M21" s="53"/>
      <c r="N21" s="53"/>
      <c r="O21" s="53"/>
      <c r="P21" s="53"/>
    </row>
    <row r="22" spans="1:16">
      <c r="A22" s="135" t="s">
        <v>44</v>
      </c>
      <c r="B22" s="135"/>
      <c r="C22" s="135"/>
      <c r="D22" s="135"/>
      <c r="E22" s="135"/>
      <c r="F22" s="135"/>
      <c r="G22" s="135"/>
      <c r="H22" s="72">
        <f>'Planning scolaire'!AH38</f>
        <v>105</v>
      </c>
      <c r="I22" s="136" t="s">
        <v>45</v>
      </c>
      <c r="J22" s="136"/>
      <c r="K22" s="58"/>
      <c r="L22" s="53"/>
      <c r="M22" s="53"/>
      <c r="N22" s="53"/>
      <c r="O22" s="53"/>
      <c r="P22" s="53"/>
    </row>
    <row r="23" spans="1:16">
      <c r="A23" s="135" t="s">
        <v>46</v>
      </c>
      <c r="B23" s="135"/>
      <c r="C23" s="135"/>
      <c r="D23" s="135"/>
      <c r="E23" s="135"/>
      <c r="F23" s="135"/>
      <c r="G23" s="135"/>
      <c r="H23" s="73"/>
      <c r="I23" s="73"/>
      <c r="J23" s="74"/>
      <c r="K23" s="74"/>
      <c r="L23" s="68"/>
      <c r="M23" s="68"/>
      <c r="N23" s="68"/>
      <c r="O23" s="68"/>
      <c r="P23" s="68"/>
    </row>
    <row r="24" spans="1:16">
      <c r="A24" t="s">
        <v>47</v>
      </c>
      <c r="F24" s="75"/>
      <c r="G24" s="73"/>
      <c r="H24" s="76">
        <f>H22+H23</f>
        <v>105</v>
      </c>
      <c r="I24" s="73"/>
      <c r="J24" s="74"/>
      <c r="K24" s="14"/>
      <c r="L24" s="68"/>
      <c r="M24" s="68"/>
      <c r="N24" s="68"/>
      <c r="O24" s="68"/>
      <c r="P24" s="68"/>
    </row>
    <row r="25" spans="1:16">
      <c r="A25" s="137" t="s">
        <v>48</v>
      </c>
      <c r="B25" s="137"/>
      <c r="C25" s="137"/>
      <c r="D25" s="137"/>
      <c r="E25" s="137"/>
      <c r="F25" s="75"/>
      <c r="G25" s="73"/>
      <c r="H25" s="73"/>
      <c r="I25" s="73"/>
      <c r="J25" s="74"/>
      <c r="K25" s="74"/>
      <c r="L25" s="68"/>
      <c r="M25" s="68"/>
      <c r="N25" s="68"/>
      <c r="O25" s="68"/>
      <c r="P25" s="68"/>
    </row>
    <row r="26" spans="1:16">
      <c r="A26" s="58"/>
      <c r="B26" s="77">
        <v>1607</v>
      </c>
      <c r="C26" s="138" t="s">
        <v>49</v>
      </c>
      <c r="D26" s="138"/>
      <c r="E26" s="138"/>
      <c r="F26" s="77">
        <v>1820</v>
      </c>
      <c r="G26" s="136" t="s">
        <v>50</v>
      </c>
      <c r="H26" s="136"/>
      <c r="I26" s="64"/>
      <c r="J26" s="58"/>
      <c r="K26" s="58"/>
      <c r="L26" s="53"/>
      <c r="M26" s="53"/>
      <c r="N26" s="53"/>
      <c r="O26" s="53"/>
      <c r="P26" s="53"/>
    </row>
    <row r="27" spans="1:16">
      <c r="A27" s="58"/>
      <c r="B27" s="78">
        <f>H24</f>
        <v>105</v>
      </c>
      <c r="C27" s="138" t="s">
        <v>49</v>
      </c>
      <c r="D27" s="138"/>
      <c r="E27" s="138"/>
      <c r="F27" s="79">
        <f>B27*F26/B26</f>
        <v>118.91723708774113</v>
      </c>
      <c r="G27" s="136" t="s">
        <v>50</v>
      </c>
      <c r="H27" s="136"/>
      <c r="I27" s="64"/>
      <c r="J27" s="80"/>
      <c r="K27" s="80"/>
      <c r="L27" s="53"/>
      <c r="M27" s="53"/>
      <c r="N27" s="53"/>
      <c r="O27" s="53"/>
      <c r="P27" s="53"/>
    </row>
    <row r="28" spans="1:16">
      <c r="A28" s="74"/>
      <c r="B28" s="81"/>
      <c r="C28" s="82"/>
      <c r="D28" s="83"/>
      <c r="E28" s="75"/>
      <c r="F28" s="75"/>
      <c r="G28" s="75"/>
      <c r="H28" s="75"/>
      <c r="I28" s="75"/>
      <c r="J28" s="75"/>
      <c r="K28" s="75"/>
      <c r="L28" s="68"/>
      <c r="M28" s="68"/>
      <c r="N28" s="68"/>
      <c r="O28" s="68"/>
      <c r="P28" s="68"/>
    </row>
    <row r="29" spans="1:16">
      <c r="A29" s="84"/>
      <c r="B29" s="85"/>
      <c r="C29" s="84"/>
      <c r="D29" s="84"/>
      <c r="E29" s="86"/>
      <c r="F29" s="87">
        <f>H24</f>
        <v>105</v>
      </c>
      <c r="G29" s="88" t="s">
        <v>51</v>
      </c>
      <c r="H29" s="88"/>
      <c r="I29" s="88"/>
      <c r="J29" s="88"/>
      <c r="K29" s="88"/>
      <c r="L29" s="62"/>
      <c r="M29" s="62"/>
      <c r="N29" s="62"/>
      <c r="O29" s="62"/>
      <c r="P29" s="62"/>
    </row>
    <row r="30" spans="1:16">
      <c r="A30" s="58"/>
      <c r="B30" s="58"/>
      <c r="C30" s="58"/>
      <c r="D30" s="58"/>
      <c r="E30" s="58"/>
      <c r="F30" s="58"/>
      <c r="G30" s="58"/>
      <c r="H30" s="58"/>
      <c r="I30" s="58"/>
      <c r="J30" s="58"/>
      <c r="K30" s="58"/>
      <c r="L30" s="53"/>
      <c r="M30" s="53"/>
      <c r="N30" s="53"/>
      <c r="O30" s="53"/>
      <c r="P30" s="53"/>
    </row>
    <row r="31" spans="1:16">
      <c r="A31" s="124" t="s">
        <v>52</v>
      </c>
      <c r="B31" s="124"/>
      <c r="C31" s="124"/>
      <c r="D31" s="58"/>
      <c r="E31" s="58"/>
      <c r="F31" s="58"/>
      <c r="G31" s="58"/>
      <c r="H31" s="58"/>
      <c r="I31" s="58"/>
      <c r="J31" s="58"/>
      <c r="K31" s="58"/>
      <c r="L31" s="53"/>
      <c r="M31" s="53"/>
      <c r="N31" s="53"/>
      <c r="O31" s="53"/>
      <c r="P31" s="53"/>
    </row>
    <row r="32" spans="1:16">
      <c r="A32" s="89"/>
      <c r="B32" s="89"/>
      <c r="C32" s="89"/>
      <c r="D32" s="58"/>
      <c r="E32" s="58"/>
      <c r="F32" s="58"/>
      <c r="G32" s="58"/>
      <c r="H32" s="58"/>
      <c r="I32" s="58"/>
      <c r="J32" s="58"/>
      <c r="K32" s="58"/>
      <c r="L32" s="53"/>
      <c r="M32" s="53"/>
      <c r="N32" s="53"/>
      <c r="O32" s="53"/>
      <c r="P32" s="53"/>
    </row>
    <row r="33" spans="1:16">
      <c r="A33" s="58"/>
      <c r="B33" s="72">
        <f>F27</f>
        <v>118.91723708774113</v>
      </c>
      <c r="C33" s="138" t="s">
        <v>53</v>
      </c>
      <c r="D33" s="138"/>
      <c r="E33" s="72">
        <f>F20</f>
        <v>1.4666666666666666</v>
      </c>
      <c r="F33" s="138" t="s">
        <v>54</v>
      </c>
      <c r="G33" s="138"/>
      <c r="H33" s="90">
        <f>B33/E33</f>
        <v>81.079934378005319</v>
      </c>
      <c r="I33" s="138" t="s">
        <v>55</v>
      </c>
      <c r="J33" s="138"/>
      <c r="K33" s="91"/>
      <c r="L33" s="53"/>
      <c r="M33" s="53"/>
      <c r="N33" s="53"/>
      <c r="O33" s="53"/>
      <c r="P33" s="53"/>
    </row>
    <row r="34" spans="1:16">
      <c r="A34" s="74"/>
      <c r="B34" s="81"/>
      <c r="C34" s="82"/>
      <c r="D34" s="83"/>
      <c r="E34" s="75"/>
      <c r="F34" s="75"/>
      <c r="G34" s="75"/>
      <c r="H34" s="75"/>
      <c r="I34" s="75"/>
      <c r="J34" s="75"/>
      <c r="K34" s="75"/>
      <c r="L34" s="68"/>
      <c r="M34" s="68"/>
      <c r="N34" s="68"/>
      <c r="O34" s="68"/>
      <c r="P34" s="68"/>
    </row>
    <row r="35" spans="1:16">
      <c r="A35" s="84"/>
      <c r="B35" s="85"/>
      <c r="C35" s="84"/>
      <c r="D35" s="84"/>
      <c r="E35" s="84"/>
      <c r="F35" s="84"/>
      <c r="G35" s="84"/>
      <c r="H35" s="87">
        <f>B33</f>
        <v>118.91723708774113</v>
      </c>
      <c r="I35" s="92" t="s">
        <v>56</v>
      </c>
      <c r="J35" s="93">
        <f>+E33</f>
        <v>1.4666666666666666</v>
      </c>
      <c r="K35" s="84"/>
      <c r="L35" s="62"/>
      <c r="M35" s="62"/>
      <c r="N35" s="62"/>
      <c r="O35" s="62"/>
      <c r="P35" s="62"/>
    </row>
    <row r="36" spans="1:16">
      <c r="A36" s="58"/>
      <c r="B36" s="58"/>
      <c r="C36" s="58"/>
      <c r="D36" s="58"/>
      <c r="E36" s="58"/>
      <c r="F36" s="58"/>
      <c r="G36" s="58"/>
      <c r="H36" s="58"/>
      <c r="I36" s="58"/>
      <c r="J36" s="58"/>
      <c r="K36" s="58"/>
      <c r="L36" s="53"/>
      <c r="M36" s="53"/>
      <c r="N36" s="53"/>
      <c r="O36" s="53"/>
      <c r="P36" s="53"/>
    </row>
    <row r="37" spans="1:16">
      <c r="A37" s="135" t="s">
        <v>57</v>
      </c>
      <c r="B37" s="135"/>
      <c r="C37" s="135"/>
      <c r="D37" s="135"/>
      <c r="E37" s="58"/>
      <c r="F37" s="58"/>
      <c r="G37" s="58"/>
      <c r="H37" s="58"/>
      <c r="I37" s="58"/>
      <c r="J37" s="58"/>
      <c r="K37" s="58"/>
      <c r="L37" s="53"/>
      <c r="M37" s="53"/>
      <c r="N37" s="53"/>
      <c r="O37" s="53"/>
      <c r="P37" s="53"/>
    </row>
    <row r="38" spans="1:16">
      <c r="A38" s="58"/>
      <c r="B38" s="58"/>
      <c r="C38" s="58"/>
      <c r="D38" s="58"/>
      <c r="E38" s="58"/>
      <c r="F38" s="58"/>
      <c r="G38" s="58"/>
      <c r="H38" s="58"/>
      <c r="I38" s="58"/>
      <c r="J38" s="58"/>
      <c r="K38" s="58"/>
      <c r="L38" s="53"/>
      <c r="M38" s="53"/>
      <c r="N38" s="53"/>
      <c r="O38" s="53"/>
      <c r="P38" s="53"/>
    </row>
    <row r="39" spans="1:16">
      <c r="A39" s="58"/>
      <c r="B39" s="91">
        <v>151.66999999999999</v>
      </c>
      <c r="C39" s="138" t="s">
        <v>58</v>
      </c>
      <c r="D39" s="138"/>
      <c r="E39" s="138"/>
      <c r="F39" s="138"/>
      <c r="G39" s="94">
        <v>35</v>
      </c>
      <c r="H39" s="80" t="s">
        <v>59</v>
      </c>
      <c r="I39" s="80"/>
      <c r="J39" s="80"/>
      <c r="K39" s="80"/>
      <c r="L39" s="95" t="s">
        <v>60</v>
      </c>
      <c r="M39" s="95"/>
      <c r="N39" s="96">
        <f>ROUNDDOWN(G40,0)</f>
        <v>18</v>
      </c>
      <c r="O39" s="53"/>
      <c r="P39" s="53"/>
    </row>
    <row r="40" spans="1:16">
      <c r="A40" s="58"/>
      <c r="B40" s="72">
        <f>H33</f>
        <v>81.079934378005319</v>
      </c>
      <c r="C40" s="138" t="s">
        <v>58</v>
      </c>
      <c r="D40" s="138"/>
      <c r="E40" s="138"/>
      <c r="F40" s="138"/>
      <c r="G40" s="90">
        <f>B40*G39/B39</f>
        <v>18.710342870905166</v>
      </c>
      <c r="H40" s="97" t="s">
        <v>59</v>
      </c>
      <c r="I40" s="97"/>
      <c r="J40" s="80"/>
      <c r="K40" s="80"/>
      <c r="L40" s="145" t="s">
        <v>61</v>
      </c>
      <c r="M40" s="145"/>
      <c r="N40" s="62">
        <f>ROUNDUP((G40-N39)*60,0)</f>
        <v>43</v>
      </c>
      <c r="O40" s="53"/>
      <c r="P40" s="53"/>
    </row>
    <row r="41" spans="1:16">
      <c r="A41" s="74"/>
      <c r="B41" s="81"/>
      <c r="C41" s="82"/>
      <c r="D41" s="83"/>
      <c r="E41" s="75"/>
      <c r="F41" s="75"/>
      <c r="G41" s="75"/>
      <c r="H41" s="75"/>
      <c r="I41" s="75"/>
      <c r="J41" s="75"/>
      <c r="K41" s="75"/>
      <c r="L41" s="68"/>
      <c r="M41" s="68"/>
      <c r="N41" s="68"/>
      <c r="O41" s="68"/>
      <c r="P41" s="68"/>
    </row>
    <row r="42" spans="1:16">
      <c r="A42" s="84"/>
      <c r="B42" s="85"/>
      <c r="C42" s="84"/>
      <c r="D42" s="84"/>
      <c r="E42" s="84"/>
      <c r="F42" s="86"/>
      <c r="G42" s="87">
        <f>B40</f>
        <v>81.079934378005319</v>
      </c>
      <c r="H42" s="146" t="s">
        <v>62</v>
      </c>
      <c r="I42" s="146"/>
      <c r="J42" s="88"/>
      <c r="K42" s="88"/>
      <c r="L42" s="62"/>
      <c r="M42" s="62"/>
      <c r="N42" s="62"/>
      <c r="O42" s="62"/>
      <c r="P42" s="62"/>
    </row>
    <row r="43" spans="1:16">
      <c r="A43" s="58"/>
      <c r="B43" s="58"/>
      <c r="C43" s="58"/>
      <c r="D43" s="58"/>
      <c r="E43" s="58"/>
      <c r="F43" s="58"/>
      <c r="G43" s="58"/>
      <c r="H43" s="58"/>
      <c r="I43" s="58"/>
      <c r="J43" s="58"/>
      <c r="K43" s="58"/>
      <c r="L43" s="53"/>
      <c r="M43" s="53"/>
      <c r="N43" s="53"/>
      <c r="O43" s="53"/>
      <c r="P43" s="53"/>
    </row>
    <row r="44" spans="1:16">
      <c r="A44" s="147" t="s">
        <v>63</v>
      </c>
      <c r="B44" s="147"/>
      <c r="C44" s="58"/>
      <c r="D44" s="58"/>
      <c r="E44" s="94"/>
      <c r="F44" s="136"/>
      <c r="G44" s="136"/>
      <c r="H44" s="98"/>
      <c r="I44" s="99"/>
      <c r="J44" s="99"/>
      <c r="K44" s="100"/>
      <c r="L44" s="53"/>
      <c r="M44" s="53"/>
      <c r="N44" s="53"/>
      <c r="O44" s="53"/>
      <c r="P44" s="53"/>
    </row>
    <row r="45" spans="1:16">
      <c r="A45" s="101"/>
      <c r="B45" s="101"/>
      <c r="C45" s="91"/>
      <c r="D45" s="91"/>
      <c r="E45" s="94"/>
      <c r="F45" s="64"/>
      <c r="G45" s="64"/>
      <c r="H45" s="98"/>
      <c r="I45" s="99"/>
      <c r="J45" s="99"/>
      <c r="K45" s="102"/>
      <c r="L45" s="53"/>
      <c r="M45" s="53"/>
      <c r="N45" s="53"/>
      <c r="O45" s="53"/>
      <c r="P45" s="53"/>
    </row>
    <row r="46" spans="1:16">
      <c r="A46" s="80" t="s">
        <v>64</v>
      </c>
      <c r="B46" s="80"/>
      <c r="C46" s="80"/>
      <c r="D46" s="80"/>
      <c r="E46" s="58"/>
      <c r="F46" s="58"/>
      <c r="G46" s="64"/>
      <c r="H46" s="98"/>
      <c r="I46" s="99"/>
      <c r="J46" s="99"/>
      <c r="K46" s="102"/>
      <c r="L46" s="103"/>
      <c r="M46" s="53"/>
      <c r="N46" s="53"/>
      <c r="O46" s="53"/>
      <c r="P46" s="53"/>
    </row>
    <row r="47" spans="1:16" ht="13.5" thickBot="1">
      <c r="A47" s="64"/>
      <c r="B47" s="64"/>
      <c r="C47" s="64"/>
      <c r="D47" s="64"/>
      <c r="E47" s="58"/>
      <c r="F47" s="58"/>
      <c r="G47" s="64"/>
      <c r="H47" s="98"/>
      <c r="I47" s="99"/>
      <c r="J47" s="99"/>
      <c r="K47" s="102"/>
      <c r="L47" s="103"/>
      <c r="M47" s="53"/>
      <c r="N47" s="53"/>
      <c r="O47" s="53"/>
      <c r="P47" s="53"/>
    </row>
    <row r="48" spans="1:16" ht="13.5" thickBot="1">
      <c r="A48" s="104"/>
      <c r="B48" s="105">
        <f>G40</f>
        <v>18.710342870905166</v>
      </c>
      <c r="C48" s="106" t="s">
        <v>65</v>
      </c>
      <c r="D48" s="106"/>
      <c r="E48" s="107">
        <f>IF(N40=60,N39+1,N39)</f>
        <v>18</v>
      </c>
      <c r="F48" s="108" t="s">
        <v>45</v>
      </c>
      <c r="G48" s="108">
        <f>IF(N40=60,0,N40)</f>
        <v>43</v>
      </c>
      <c r="H48" s="109" t="s">
        <v>66</v>
      </c>
      <c r="I48" s="110"/>
      <c r="J48" s="111"/>
      <c r="K48" s="112"/>
      <c r="L48" s="113"/>
      <c r="M48" s="114"/>
      <c r="N48" s="114"/>
      <c r="O48" s="114"/>
      <c r="P48" s="114"/>
    </row>
    <row r="49" spans="1:11">
      <c r="A49" s="58"/>
      <c r="B49" s="58"/>
      <c r="C49" s="58"/>
      <c r="D49" s="58"/>
      <c r="E49" s="58"/>
      <c r="F49" s="58"/>
      <c r="G49" s="58"/>
      <c r="H49" s="58"/>
      <c r="I49" s="58"/>
      <c r="J49" s="58"/>
      <c r="K49" s="58"/>
    </row>
    <row r="50" spans="1:11" ht="13.5" thickBot="1">
      <c r="A50" s="58"/>
      <c r="B50" s="58"/>
      <c r="C50" s="58"/>
      <c r="D50" s="58"/>
      <c r="E50" s="58"/>
      <c r="F50" s="58"/>
      <c r="G50" s="58"/>
      <c r="H50" s="58"/>
      <c r="I50" s="58"/>
      <c r="J50" s="58"/>
      <c r="K50" s="58"/>
    </row>
    <row r="51" spans="1:11">
      <c r="A51" s="148" t="s">
        <v>67</v>
      </c>
      <c r="B51" s="149"/>
      <c r="C51" s="115"/>
      <c r="D51" s="115"/>
      <c r="E51" s="115"/>
      <c r="F51" s="115"/>
      <c r="G51" s="115"/>
      <c r="H51" s="115"/>
      <c r="I51" s="115"/>
      <c r="J51" s="116"/>
      <c r="K51" s="58"/>
    </row>
    <row r="52" spans="1:11">
      <c r="A52" s="139" t="s">
        <v>68</v>
      </c>
      <c r="B52" s="140"/>
      <c r="C52" s="140"/>
      <c r="D52" s="140"/>
      <c r="E52" s="140"/>
      <c r="F52" s="140"/>
      <c r="G52" s="140"/>
      <c r="H52" s="140"/>
      <c r="I52" s="140"/>
      <c r="J52" s="141"/>
      <c r="K52" s="58"/>
    </row>
    <row r="53" spans="1:11">
      <c r="A53" s="139"/>
      <c r="B53" s="140"/>
      <c r="C53" s="140"/>
      <c r="D53" s="140"/>
      <c r="E53" s="140"/>
      <c r="F53" s="140"/>
      <c r="G53" s="140"/>
      <c r="H53" s="140"/>
      <c r="I53" s="140"/>
      <c r="J53" s="141"/>
      <c r="K53" s="58"/>
    </row>
    <row r="54" spans="1:11">
      <c r="A54" s="139"/>
      <c r="B54" s="140"/>
      <c r="C54" s="140"/>
      <c r="D54" s="140"/>
      <c r="E54" s="140"/>
      <c r="F54" s="140"/>
      <c r="G54" s="140"/>
      <c r="H54" s="140"/>
      <c r="I54" s="140"/>
      <c r="J54" s="141"/>
    </row>
    <row r="55" spans="1:11">
      <c r="A55" s="139"/>
      <c r="B55" s="140"/>
      <c r="C55" s="140"/>
      <c r="D55" s="140"/>
      <c r="E55" s="140"/>
      <c r="F55" s="140"/>
      <c r="G55" s="140"/>
      <c r="H55" s="140"/>
      <c r="I55" s="140"/>
      <c r="J55" s="141"/>
    </row>
    <row r="56" spans="1:11">
      <c r="A56" s="139"/>
      <c r="B56" s="140"/>
      <c r="C56" s="140"/>
      <c r="D56" s="140"/>
      <c r="E56" s="140"/>
      <c r="F56" s="140"/>
      <c r="G56" s="140"/>
      <c r="H56" s="140"/>
      <c r="I56" s="140"/>
      <c r="J56" s="141"/>
    </row>
    <row r="57" spans="1:11">
      <c r="A57" s="139"/>
      <c r="B57" s="140"/>
      <c r="C57" s="140"/>
      <c r="D57" s="140"/>
      <c r="E57" s="140"/>
      <c r="F57" s="140"/>
      <c r="G57" s="140"/>
      <c r="H57" s="140"/>
      <c r="I57" s="140"/>
      <c r="J57" s="141"/>
    </row>
    <row r="58" spans="1:11">
      <c r="A58" s="139"/>
      <c r="B58" s="140"/>
      <c r="C58" s="140"/>
      <c r="D58" s="140"/>
      <c r="E58" s="140"/>
      <c r="F58" s="140"/>
      <c r="G58" s="140"/>
      <c r="H58" s="140"/>
      <c r="I58" s="140"/>
      <c r="J58" s="141"/>
    </row>
    <row r="59" spans="1:11">
      <c r="A59" s="139"/>
      <c r="B59" s="140"/>
      <c r="C59" s="140"/>
      <c r="D59" s="140"/>
      <c r="E59" s="140"/>
      <c r="F59" s="140"/>
      <c r="G59" s="140"/>
      <c r="H59" s="140"/>
      <c r="I59" s="140"/>
      <c r="J59" s="141"/>
    </row>
    <row r="60" spans="1:11">
      <c r="A60" s="139"/>
      <c r="B60" s="140"/>
      <c r="C60" s="140"/>
      <c r="D60" s="140"/>
      <c r="E60" s="140"/>
      <c r="F60" s="140"/>
      <c r="G60" s="140"/>
      <c r="H60" s="140"/>
      <c r="I60" s="140"/>
      <c r="J60" s="141"/>
    </row>
    <row r="61" spans="1:11" ht="13.5" thickBot="1">
      <c r="A61" s="142"/>
      <c r="B61" s="143"/>
      <c r="C61" s="143"/>
      <c r="D61" s="143"/>
      <c r="E61" s="143"/>
      <c r="F61" s="143"/>
      <c r="G61" s="143"/>
      <c r="H61" s="143"/>
      <c r="I61" s="143"/>
      <c r="J61" s="144"/>
    </row>
    <row r="63" spans="1:11">
      <c r="A63" s="151" t="s">
        <v>69</v>
      </c>
      <c r="B63" s="151"/>
      <c r="C63" s="151"/>
      <c r="D63" s="151"/>
      <c r="E63" s="151"/>
    </row>
    <row r="64" spans="1:11">
      <c r="A64" s="48">
        <v>1</v>
      </c>
      <c r="B64" s="152" t="s">
        <v>70</v>
      </c>
      <c r="C64" s="152"/>
      <c r="D64" s="152"/>
      <c r="E64" s="152"/>
      <c r="F64" s="152"/>
      <c r="G64" s="152"/>
      <c r="H64" s="117"/>
      <c r="I64" s="117"/>
      <c r="J64" s="117"/>
    </row>
    <row r="65" spans="1:10">
      <c r="A65" s="48">
        <v>2</v>
      </c>
      <c r="B65" s="153" t="s">
        <v>71</v>
      </c>
      <c r="C65" s="153"/>
      <c r="D65" s="153"/>
      <c r="E65" s="153"/>
      <c r="F65" s="153"/>
      <c r="G65" s="153"/>
      <c r="H65" s="117"/>
      <c r="I65" s="117"/>
      <c r="J65" s="117"/>
    </row>
    <row r="66" spans="1:10">
      <c r="A66" s="48">
        <v>3</v>
      </c>
      <c r="B66" s="150" t="s">
        <v>72</v>
      </c>
      <c r="C66" s="150"/>
      <c r="D66" s="150"/>
      <c r="E66" s="150"/>
      <c r="F66" s="150"/>
      <c r="G66" s="150"/>
      <c r="H66" s="117"/>
      <c r="I66" s="117"/>
      <c r="J66" s="117"/>
    </row>
    <row r="67" spans="1:10">
      <c r="A67" s="48">
        <v>4</v>
      </c>
      <c r="B67" s="150" t="s">
        <v>73</v>
      </c>
      <c r="C67" s="150"/>
      <c r="D67" s="150"/>
      <c r="E67" s="150"/>
      <c r="F67" s="150"/>
      <c r="G67" s="150"/>
      <c r="H67" s="117"/>
      <c r="I67" s="117"/>
      <c r="J67" s="117"/>
    </row>
    <row r="68" spans="1:10">
      <c r="A68" s="48">
        <v>5</v>
      </c>
      <c r="B68" s="150" t="s">
        <v>74</v>
      </c>
      <c r="C68" s="150"/>
      <c r="D68" s="150"/>
      <c r="E68" s="150"/>
      <c r="F68" s="150"/>
      <c r="G68" s="150"/>
      <c r="H68" s="150"/>
      <c r="I68" s="150"/>
      <c r="J68" s="150"/>
    </row>
    <row r="69" spans="1:10">
      <c r="A69" s="48">
        <v>6</v>
      </c>
      <c r="B69" s="150" t="s">
        <v>75</v>
      </c>
      <c r="C69" s="150"/>
      <c r="D69" s="150"/>
      <c r="E69" s="150"/>
      <c r="F69" s="150"/>
      <c r="G69" s="150"/>
      <c r="H69" s="150"/>
      <c r="I69" s="150"/>
      <c r="J69" s="150"/>
    </row>
    <row r="70" spans="1:10">
      <c r="A70" s="48">
        <v>7</v>
      </c>
      <c r="B70" s="150" t="s">
        <v>76</v>
      </c>
      <c r="C70" s="150"/>
      <c r="D70" s="150"/>
      <c r="E70" s="150"/>
      <c r="F70" s="150"/>
      <c r="G70" s="150"/>
      <c r="H70" s="150"/>
      <c r="I70" s="150"/>
      <c r="J70" s="150"/>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31:C31"/>
    <mergeCell ref="A2:J9"/>
    <mergeCell ref="A11:J13"/>
    <mergeCell ref="A15:C15"/>
    <mergeCell ref="A22:G22"/>
    <mergeCell ref="I22:J22"/>
    <mergeCell ref="A23:G23"/>
    <mergeCell ref="A25:E25"/>
    <mergeCell ref="C26:E26"/>
    <mergeCell ref="G26:H26"/>
    <mergeCell ref="C27:E27"/>
    <mergeCell ref="G27:H27"/>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Calcul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2022-06-13T11:37:40Z</cp:lastPrinted>
  <dcterms:created xsi:type="dcterms:W3CDTF">2009-06-25T08:48:36Z</dcterms:created>
  <dcterms:modified xsi:type="dcterms:W3CDTF">2023-11-14T15:31:28Z</dcterms:modified>
</cp:coreProperties>
</file>