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Q7" i="1"/>
  <c r="O7"/>
  <c r="N7"/>
  <c r="M7"/>
  <c r="L7"/>
  <c r="Q6"/>
  <c r="M6"/>
  <c r="L6"/>
</calcChain>
</file>

<file path=xl/sharedStrings.xml><?xml version="1.0" encoding="utf-8"?>
<sst xmlns="http://schemas.openxmlformats.org/spreadsheetml/2006/main" count="28" uniqueCount="27">
  <si>
    <t>Territoria-Mutuelle - PGM</t>
  </si>
  <si>
    <t>Structure des fichiers retour de précomptes</t>
  </si>
  <si>
    <t>mois-année</t>
  </si>
  <si>
    <t>contrat</t>
  </si>
  <si>
    <t>matricule</t>
  </si>
  <si>
    <t>civilité</t>
  </si>
  <si>
    <t>nom</t>
  </si>
  <si>
    <t>prénom</t>
  </si>
  <si>
    <t>date nais.</t>
  </si>
  <si>
    <t>n°SS</t>
  </si>
  <si>
    <t>traitement (TB + NBI)</t>
  </si>
  <si>
    <t>primes (IFSE + CSG)</t>
  </si>
  <si>
    <t>Montant de cotisations maintien traitement de base</t>
  </si>
  <si>
    <t>Montant de cotisations maintien  régime indemnitaire</t>
  </si>
  <si>
    <t>Montant de cotisations Garantie Invalidité</t>
  </si>
  <si>
    <t>Montant de cotisations Garantie Perte de Retraite</t>
  </si>
  <si>
    <t>Montant de cotisations Garantie Décès</t>
  </si>
  <si>
    <t>Total Montant des cotisations précomptées</t>
  </si>
  <si>
    <t>C-PREVCOL-02724</t>
  </si>
  <si>
    <t>Mme</t>
  </si>
  <si>
    <t>CROIZARD</t>
  </si>
  <si>
    <t>Céline</t>
  </si>
  <si>
    <t>2810716015087</t>
  </si>
  <si>
    <t>M.</t>
  </si>
  <si>
    <t>CHAILLOUX</t>
  </si>
  <si>
    <t>Sébastien</t>
  </si>
  <si>
    <t>1850116374041</t>
  </si>
</sst>
</file>

<file path=xl/styles.xml><?xml version="1.0" encoding="utf-8"?>
<styleSheet xmlns="http://schemas.openxmlformats.org/spreadsheetml/2006/main">
  <numFmts count="2">
    <numFmt numFmtId="164" formatCode="mm\-yy"/>
    <numFmt numFmtId="165" formatCode="#,##0.00\ &quot;€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indexed="64"/>
      </right>
      <top/>
      <bottom style="dotted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/>
    <xf numFmtId="14" fontId="0" fillId="0" borderId="5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165" fontId="0" fillId="2" borderId="6" xfId="0" applyNumberFormat="1" applyFill="1" applyBorder="1"/>
    <xf numFmtId="165" fontId="0" fillId="0" borderId="0" xfId="0" applyNumberFormat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895350</xdr:colOff>
      <xdr:row>3</xdr:row>
      <xdr:rowOff>789071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238249" cy="1303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8"/>
  <sheetViews>
    <sheetView tabSelected="1" workbookViewId="0">
      <selection activeCell="E14" sqref="E14"/>
    </sheetView>
  </sheetViews>
  <sheetFormatPr baseColWidth="10" defaultRowHeight="15"/>
  <cols>
    <col min="1" max="1" width="1.85546875" customWidth="1"/>
    <col min="2" max="2" width="11.5703125" style="23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4" bestFit="1" customWidth="1"/>
    <col min="10" max="10" width="10.42578125" customWidth="1"/>
    <col min="11" max="11" width="8.42578125" customWidth="1"/>
    <col min="12" max="13" width="13" customWidth="1"/>
    <col min="14" max="14" width="11.42578125" bestFit="1" customWidth="1"/>
    <col min="15" max="15" width="14" bestFit="1" customWidth="1"/>
    <col min="16" max="16" width="14.42578125" bestFit="1" customWidth="1"/>
    <col min="17" max="17" width="17.28515625" bestFit="1" customWidth="1"/>
  </cols>
  <sheetData>
    <row r="1" spans="2:18" s="2" customFormat="1" ht="18.7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18" s="4" customFormat="1" ht="15.7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8" s="6" customFormat="1" ht="12.7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18" s="8" customFormat="1" ht="107.25" customHeight="1">
      <c r="B4" s="7"/>
      <c r="I4" s="9"/>
    </row>
    <row r="5" spans="2:18" s="15" customFormat="1" ht="75">
      <c r="B5" s="10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3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14" t="s">
        <v>17</v>
      </c>
    </row>
    <row r="6" spans="2:18">
      <c r="B6" s="16">
        <v>45292</v>
      </c>
      <c r="C6" s="17" t="s">
        <v>18</v>
      </c>
      <c r="D6" s="17">
        <v>74</v>
      </c>
      <c r="E6" s="17" t="s">
        <v>19</v>
      </c>
      <c r="F6" s="17" t="s">
        <v>20</v>
      </c>
      <c r="G6" s="17" t="s">
        <v>21</v>
      </c>
      <c r="H6" s="18">
        <v>29780</v>
      </c>
      <c r="I6" s="19" t="s">
        <v>22</v>
      </c>
      <c r="J6" s="20">
        <v>1978.95</v>
      </c>
      <c r="K6" s="20">
        <v>175.26</v>
      </c>
      <c r="L6" s="20">
        <f>(J6+K6)*0.0057</f>
        <v>12.278997</v>
      </c>
      <c r="M6" s="20">
        <f>(K6+J6)*0.0007</f>
        <v>1.5079469999999999</v>
      </c>
      <c r="N6" s="20">
        <v>0</v>
      </c>
      <c r="O6" s="20">
        <v>0</v>
      </c>
      <c r="P6" s="20">
        <v>0</v>
      </c>
      <c r="Q6" s="20">
        <f>(J6+K6)*0.0064</f>
        <v>13.786944</v>
      </c>
      <c r="R6" s="21"/>
    </row>
    <row r="7" spans="2:18">
      <c r="B7" s="16">
        <v>45292</v>
      </c>
      <c r="C7" s="17" t="s">
        <v>18</v>
      </c>
      <c r="D7" s="17">
        <v>46</v>
      </c>
      <c r="E7" s="17" t="s">
        <v>23</v>
      </c>
      <c r="F7" s="17" t="s">
        <v>24</v>
      </c>
      <c r="G7" s="17" t="s">
        <v>25</v>
      </c>
      <c r="H7" s="18">
        <v>31061</v>
      </c>
      <c r="I7" s="19" t="s">
        <v>26</v>
      </c>
      <c r="J7" s="20">
        <v>1944.49</v>
      </c>
      <c r="K7" s="20">
        <v>338.86</v>
      </c>
      <c r="L7" s="20">
        <f>(J7+K7)*0.0057</f>
        <v>13.015095000000001</v>
      </c>
      <c r="M7" s="20">
        <f>(K7+J7)*0.0007</f>
        <v>1.5983449999999999</v>
      </c>
      <c r="N7" s="20">
        <f>0.0089*(J7+K7)</f>
        <v>20.321814999999997</v>
      </c>
      <c r="O7" s="20">
        <f>(J7+K7)*0.0051</f>
        <v>11.645085</v>
      </c>
      <c r="P7" s="20">
        <v>0</v>
      </c>
      <c r="Q7" s="20">
        <f>(J7+K7)*0.0204</f>
        <v>46.58034</v>
      </c>
      <c r="R7" s="21"/>
    </row>
    <row r="8" spans="2:18">
      <c r="B8" s="16"/>
      <c r="C8" s="17"/>
      <c r="D8" s="17"/>
      <c r="E8" s="17"/>
      <c r="F8" s="17"/>
      <c r="G8" s="17"/>
      <c r="H8" s="22"/>
      <c r="I8" s="19"/>
      <c r="J8" s="20"/>
      <c r="K8" s="20"/>
      <c r="L8" s="20"/>
      <c r="M8" s="20"/>
      <c r="N8" s="20"/>
      <c r="O8" s="20"/>
      <c r="P8" s="20"/>
      <c r="Q8" s="20"/>
    </row>
  </sheetData>
  <mergeCells count="3">
    <mergeCell ref="B1:Q1"/>
    <mergeCell ref="B2:Q2"/>
    <mergeCell ref="B3:Q3"/>
  </mergeCells>
  <pageMargins left="0.15748031496062992" right="0.1574803149606299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2024-01-12T07:52:54Z</cp:lastPrinted>
  <dcterms:created xsi:type="dcterms:W3CDTF">2024-01-12T07:51:16Z</dcterms:created>
  <dcterms:modified xsi:type="dcterms:W3CDTF">2024-01-12T07:53:18Z</dcterms:modified>
</cp:coreProperties>
</file>