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icard\Desktop\"/>
    </mc:Choice>
  </mc:AlternateContent>
  <bookViews>
    <workbookView xWindow="240" yWindow="60" windowWidth="9195" windowHeight="666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G7" i="1" l="1"/>
  <c r="H7" i="1"/>
  <c r="H14" i="1"/>
  <c r="H13" i="1"/>
  <c r="G16" i="1"/>
  <c r="G11" i="1"/>
  <c r="G14" i="1"/>
  <c r="I14" i="1" s="1"/>
  <c r="G13" i="1"/>
  <c r="G24" i="1"/>
  <c r="H24" i="1"/>
  <c r="I24" i="1" s="1"/>
  <c r="G17" i="1"/>
  <c r="H17" i="1"/>
  <c r="H16" i="1"/>
  <c r="G18" i="1"/>
  <c r="H18" i="1"/>
  <c r="G19" i="1"/>
  <c r="H19" i="1"/>
  <c r="G22" i="1"/>
  <c r="I22" i="1" s="1"/>
  <c r="H22" i="1"/>
  <c r="G23" i="1"/>
  <c r="H23" i="1"/>
  <c r="I23" i="1" s="1"/>
  <c r="G25" i="1"/>
  <c r="H25" i="1"/>
  <c r="G26" i="1"/>
  <c r="I26" i="1" s="1"/>
  <c r="H26" i="1"/>
  <c r="G27" i="1"/>
  <c r="H27" i="1"/>
  <c r="I27" i="1"/>
  <c r="H11" i="1"/>
  <c r="I25" i="1"/>
  <c r="I18" i="1" l="1"/>
  <c r="I7" i="1"/>
  <c r="I16" i="1"/>
  <c r="I17" i="1"/>
  <c r="I19" i="1"/>
  <c r="H29" i="1"/>
  <c r="I13" i="1"/>
  <c r="G29" i="1"/>
  <c r="I11" i="1"/>
  <c r="I29" i="1" l="1"/>
</calcChain>
</file>

<file path=xl/sharedStrings.xml><?xml version="1.0" encoding="utf-8"?>
<sst xmlns="http://schemas.openxmlformats.org/spreadsheetml/2006/main" count="32" uniqueCount="31">
  <si>
    <t>Locaux à usage d'habitation :</t>
  </si>
  <si>
    <t>100 premiers m²</t>
  </si>
  <si>
    <t>au-delà de 100 m²</t>
  </si>
  <si>
    <t>Logements ou locaux d'hébergement bénéficiant de prêts ou d'un taux de TVA réduit (en m²)</t>
  </si>
  <si>
    <t>Locaux à usage industriel et leurs annexes (en m²)</t>
  </si>
  <si>
    <t>Locaux à usage artisanal et leurs annexes (en m²)</t>
  </si>
  <si>
    <t>Parcs de stationnement couverts faisant l'objet d'une exploitation commerciale (en m²)</t>
  </si>
  <si>
    <t>Tentes, caravanes, résidences mobiles de loisirs (par emplacement)</t>
  </si>
  <si>
    <t>Habitations légères de loisirs (par emplacement)</t>
  </si>
  <si>
    <t>Aires de stationnement non couvertes (par emplacement)</t>
  </si>
  <si>
    <t>Bassins des piscines (en m²)</t>
  </si>
  <si>
    <t>Panneaux photovoltaïques au sol (en m²)</t>
  </si>
  <si>
    <t>Eoliennes supérieures à 12m (à l'unité)</t>
  </si>
  <si>
    <t>Valeur forfaitaire (€)</t>
  </si>
  <si>
    <t xml:space="preserve">Ce montant est donné à titre indicatif, seul l’avis d’imposition qui vous sera adressé par les services fiscaux fait foi en cas de litige. </t>
  </si>
  <si>
    <t>TOTAL</t>
  </si>
  <si>
    <t>Surface ou unité</t>
  </si>
  <si>
    <t>Construction de locaux d'habitation et annexes :</t>
  </si>
  <si>
    <t>Autres constructions :</t>
  </si>
  <si>
    <t>Autres installations :</t>
  </si>
  <si>
    <t>Le mode de calcul de la taxe d'aménagement est le suivant :</t>
  </si>
  <si>
    <r>
      <t>POUR INFORMATION,</t>
    </r>
    <r>
      <rPr>
        <b/>
        <sz val="10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le pétitionnaire est informé sur le fait que par le présent arrêté, il sera redevable d’un ensemble de taxes dont le montant indicatif se répartira de la façon suivante : </t>
    </r>
  </si>
  <si>
    <t>Part départementale (1,3%)</t>
  </si>
  <si>
    <t>Régime général</t>
  </si>
  <si>
    <t>Part communale (5%)</t>
  </si>
  <si>
    <t>Cas particuliers :</t>
  </si>
  <si>
    <t xml:space="preserve">Surface ou unité taxable x valeur forfaitaire x taux de 5% </t>
  </si>
  <si>
    <r>
      <t xml:space="preserve">Valable pour toute construction </t>
    </r>
    <r>
      <rPr>
        <i/>
        <sz val="12"/>
        <rFont val="Century Gothic"/>
        <family val="2"/>
      </rPr>
      <t>(sauf cas particuliers et autres installations listés ci-après)</t>
    </r>
  </si>
  <si>
    <t>Le paiement des taxes est fractionné. Le premier versement correspondant sensiblement à la moitié du montant des taxes est à régler 12 mois après la date de délivrance de l’autorisation d’urbanisme, le solde est exigé 24 mois après cette date. Si le montant de l’une des taxes à payer est inférieur à 1 500 € le règlement de celle-ci s’effectue en une seule fois 12 mois après la date de délivrance de l’autorisation. Une majoration de 10% est appliqué en cas de paiement tardif.</t>
  </si>
  <si>
    <t>Entrepôts et hangars non ouverts au public faisant l'objet d'une exploitation commerciale (en m²)</t>
  </si>
  <si>
    <t>A compter du 1er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</si>
</sst>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#,##0\ &quot;€&quot;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i/>
      <sz val="11"/>
      <name val="Century Gothic"/>
      <family val="2"/>
    </font>
    <font>
      <i/>
      <sz val="11"/>
      <name val="Century Gothic"/>
      <family val="2"/>
    </font>
    <font>
      <b/>
      <i/>
      <sz val="12"/>
      <name val="Century Gothic"/>
      <family val="2"/>
    </font>
    <font>
      <i/>
      <sz val="12"/>
      <name val="Century Gothic"/>
      <family val="2"/>
    </font>
    <font>
      <b/>
      <sz val="12"/>
      <color indexed="10"/>
      <name val="Century Gothic"/>
      <family val="2"/>
    </font>
    <font>
      <b/>
      <sz val="12"/>
      <color indexed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/>
    <xf numFmtId="1" fontId="9" fillId="0" borderId="2" xfId="1" applyNumberFormat="1" applyFont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166" fontId="10" fillId="2" borderId="3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 vertical="center"/>
    </xf>
    <xf numFmtId="1" fontId="9" fillId="3" borderId="0" xfId="1" applyNumberFormat="1" applyFont="1" applyFill="1" applyBorder="1" applyAlignment="1">
      <alignment horizontal="center" vertical="center"/>
    </xf>
    <xf numFmtId="166" fontId="10" fillId="2" borderId="5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6" fontId="9" fillId="2" borderId="9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166" fontId="9" fillId="2" borderId="10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9" fillId="2" borderId="11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6" fontId="9" fillId="2" borderId="7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" fontId="9" fillId="0" borderId="3" xfId="1" applyNumberFormat="1" applyFont="1" applyBorder="1" applyAlignment="1">
      <alignment horizontal="center" vertical="center"/>
    </xf>
    <xf numFmtId="166" fontId="10" fillId="2" borderId="3" xfId="0" applyNumberFormat="1" applyFont="1" applyFill="1" applyBorder="1" applyAlignment="1">
      <alignment vertical="center"/>
    </xf>
    <xf numFmtId="164" fontId="10" fillId="0" borderId="12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166" fontId="9" fillId="2" borderId="17" xfId="0" applyNumberFormat="1" applyFont="1" applyFill="1" applyBorder="1" applyAlignment="1">
      <alignment vertical="center"/>
    </xf>
    <xf numFmtId="166" fontId="9" fillId="2" borderId="18" xfId="0" applyNumberFormat="1" applyFont="1" applyFill="1" applyBorder="1" applyAlignment="1">
      <alignment vertical="center"/>
    </xf>
    <xf numFmtId="165" fontId="9" fillId="3" borderId="7" xfId="1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vertical="center"/>
    </xf>
    <xf numFmtId="166" fontId="10" fillId="3" borderId="3" xfId="0" applyNumberFormat="1" applyFont="1" applyFill="1" applyBorder="1" applyAlignment="1">
      <alignment vertical="center"/>
    </xf>
    <xf numFmtId="166" fontId="10" fillId="3" borderId="6" xfId="0" applyNumberFormat="1" applyFont="1" applyFill="1" applyBorder="1" applyAlignment="1">
      <alignment vertical="center"/>
    </xf>
    <xf numFmtId="166" fontId="10" fillId="3" borderId="4" xfId="0" applyNumberFormat="1" applyFont="1" applyFill="1" applyBorder="1" applyAlignment="1">
      <alignment vertical="center"/>
    </xf>
    <xf numFmtId="166" fontId="9" fillId="3" borderId="7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166" fontId="10" fillId="2" borderId="5" xfId="0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vertical="center"/>
    </xf>
    <xf numFmtId="166" fontId="9" fillId="2" borderId="19" xfId="0" applyNumberFormat="1" applyFont="1" applyFill="1" applyBorder="1" applyAlignment="1">
      <alignment vertical="center"/>
    </xf>
    <xf numFmtId="166" fontId="9" fillId="3" borderId="0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1" fillId="0" borderId="0" xfId="0" applyFont="1" applyAlignment="1">
      <alignment horizontal="justify"/>
    </xf>
    <xf numFmtId="0" fontId="7" fillId="0" borderId="0" xfId="0" applyFont="1" applyAlignment="1"/>
    <xf numFmtId="166" fontId="10" fillId="2" borderId="3" xfId="1" applyNumberFormat="1" applyFont="1" applyFill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2" fillId="0" borderId="0" xfId="0" applyFont="1" applyAlignment="1">
      <alignment horizontal="justify"/>
    </xf>
    <xf numFmtId="0" fontId="3" fillId="0" borderId="0" xfId="0" applyFont="1" applyAlignment="1"/>
    <xf numFmtId="0" fontId="10" fillId="2" borderId="4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70" zoomScaleNormal="70" workbookViewId="0">
      <selection activeCell="C18" sqref="C18:D18"/>
    </sheetView>
  </sheetViews>
  <sheetFormatPr baseColWidth="10" defaultRowHeight="13.5" x14ac:dyDescent="0.25"/>
  <cols>
    <col min="1" max="2" width="4.140625" style="1" customWidth="1"/>
    <col min="3" max="3" width="5.140625" style="1" customWidth="1"/>
    <col min="4" max="4" width="104.7109375" style="1" customWidth="1"/>
    <col min="5" max="5" width="22.7109375" style="2" customWidth="1"/>
    <col min="6" max="6" width="20" style="2" customWidth="1"/>
    <col min="7" max="7" width="25.7109375" style="1" bestFit="1" customWidth="1"/>
    <col min="8" max="8" width="31.5703125" style="1" customWidth="1"/>
    <col min="9" max="9" width="18.140625" style="1" customWidth="1"/>
    <col min="10" max="16384" width="11.42578125" style="1"/>
  </cols>
  <sheetData>
    <row r="1" spans="1:9" ht="33.75" customHeight="1" x14ac:dyDescent="0.25">
      <c r="B1" s="72" t="s">
        <v>21</v>
      </c>
      <c r="C1" s="73"/>
      <c r="D1" s="73"/>
      <c r="E1" s="73"/>
      <c r="F1" s="73"/>
      <c r="G1" s="73"/>
      <c r="H1" s="73"/>
      <c r="I1" s="73"/>
    </row>
    <row r="2" spans="1:9" ht="33.75" customHeight="1" x14ac:dyDescent="0.25">
      <c r="B2" s="3"/>
      <c r="C2" s="3"/>
      <c r="D2" s="3"/>
      <c r="E2" s="3"/>
      <c r="F2" s="3"/>
      <c r="G2" s="3"/>
      <c r="H2" s="3"/>
      <c r="I2" s="3"/>
    </row>
    <row r="3" spans="1:9" ht="16.5" thickBot="1" x14ac:dyDescent="0.3">
      <c r="A3" s="74" t="s">
        <v>30</v>
      </c>
      <c r="B3" s="74"/>
      <c r="C3" s="74"/>
      <c r="D3" s="74"/>
    </row>
    <row r="4" spans="1:9" s="6" customFormat="1" ht="20.100000000000001" customHeight="1" thickBot="1" x14ac:dyDescent="0.35">
      <c r="B4" s="80"/>
      <c r="C4" s="81"/>
      <c r="D4" s="81"/>
      <c r="E4" s="28" t="s">
        <v>13</v>
      </c>
      <c r="F4" s="29" t="s">
        <v>16</v>
      </c>
      <c r="G4" s="30" t="s">
        <v>24</v>
      </c>
      <c r="H4" s="30" t="s">
        <v>22</v>
      </c>
      <c r="I4" s="31" t="s">
        <v>15</v>
      </c>
    </row>
    <row r="5" spans="1:9" s="6" customFormat="1" ht="20.100000000000001" customHeight="1" thickBot="1" x14ac:dyDescent="0.35">
      <c r="A5" s="26"/>
      <c r="B5" s="26"/>
      <c r="C5" s="27"/>
      <c r="D5" s="27"/>
      <c r="E5" s="25"/>
      <c r="F5" s="25"/>
      <c r="G5" s="26"/>
      <c r="H5" s="26"/>
      <c r="I5" s="26"/>
    </row>
    <row r="6" spans="1:9" s="6" customFormat="1" ht="20.100000000000001" customHeight="1" x14ac:dyDescent="0.2">
      <c r="A6" s="82" t="s">
        <v>23</v>
      </c>
      <c r="B6" s="83"/>
      <c r="C6" s="83"/>
      <c r="D6" s="83"/>
      <c r="E6" s="83"/>
      <c r="F6" s="83"/>
      <c r="G6" s="83"/>
      <c r="H6" s="83"/>
      <c r="I6" s="84"/>
    </row>
    <row r="7" spans="1:9" s="6" customFormat="1" ht="20.100000000000001" customHeight="1" thickBot="1" x14ac:dyDescent="0.25">
      <c r="A7" s="65"/>
      <c r="B7" s="85" t="s">
        <v>27</v>
      </c>
      <c r="C7" s="85"/>
      <c r="D7" s="86"/>
      <c r="E7" s="19">
        <v>767</v>
      </c>
      <c r="F7" s="66"/>
      <c r="G7" s="67">
        <f>F7*E7*0.05</f>
        <v>0</v>
      </c>
      <c r="H7" s="68">
        <f>E7*F7*0.013</f>
        <v>0</v>
      </c>
      <c r="I7" s="69">
        <f>G7+H7</f>
        <v>0</v>
      </c>
    </row>
    <row r="8" spans="1:9" s="6" customFormat="1" ht="20.100000000000001" customHeight="1" thickBot="1" x14ac:dyDescent="0.25">
      <c r="A8" s="33"/>
      <c r="B8" s="33"/>
      <c r="C8" s="33"/>
      <c r="D8" s="33"/>
      <c r="E8" s="22"/>
      <c r="F8" s="25"/>
      <c r="G8" s="34"/>
      <c r="H8" s="34"/>
      <c r="I8" s="35"/>
    </row>
    <row r="9" spans="1:9" s="6" customFormat="1" ht="20.100000000000001" customHeight="1" x14ac:dyDescent="0.2">
      <c r="A9" s="82" t="s">
        <v>25</v>
      </c>
      <c r="B9" s="83"/>
      <c r="C9" s="83"/>
      <c r="D9" s="83"/>
      <c r="E9" s="83"/>
      <c r="F9" s="83"/>
      <c r="G9" s="83"/>
      <c r="H9" s="83"/>
      <c r="I9" s="84"/>
    </row>
    <row r="10" spans="1:9" s="7" customFormat="1" ht="20.100000000000001" customHeight="1" x14ac:dyDescent="0.2">
      <c r="A10" s="45"/>
      <c r="B10" s="75" t="s">
        <v>17</v>
      </c>
      <c r="C10" s="76"/>
      <c r="D10" s="76"/>
      <c r="E10" s="76"/>
      <c r="F10" s="76"/>
      <c r="G10" s="76"/>
      <c r="H10" s="76"/>
      <c r="I10" s="77"/>
    </row>
    <row r="11" spans="1:9" s="8" customFormat="1" ht="20.100000000000001" customHeight="1" x14ac:dyDescent="0.3">
      <c r="A11" s="46"/>
      <c r="B11" s="47"/>
      <c r="C11" s="87" t="s">
        <v>3</v>
      </c>
      <c r="D11" s="87"/>
      <c r="E11" s="13">
        <v>383</v>
      </c>
      <c r="F11" s="12"/>
      <c r="G11" s="36">
        <f>F11*E11*0.05</f>
        <v>0</v>
      </c>
      <c r="H11" s="60">
        <f>E11*F11*0.013</f>
        <v>0</v>
      </c>
      <c r="I11" s="37">
        <f>G11+H11</f>
        <v>0</v>
      </c>
    </row>
    <row r="12" spans="1:9" s="8" customFormat="1" ht="20.100000000000001" customHeight="1" x14ac:dyDescent="0.3">
      <c r="A12" s="46"/>
      <c r="B12" s="47"/>
      <c r="C12" s="88" t="s">
        <v>0</v>
      </c>
      <c r="D12" s="89"/>
      <c r="E12" s="52"/>
      <c r="F12" s="53"/>
      <c r="G12" s="42"/>
      <c r="H12" s="42"/>
      <c r="I12" s="56"/>
    </row>
    <row r="13" spans="1:9" s="8" customFormat="1" ht="20.100000000000001" customHeight="1" x14ac:dyDescent="0.3">
      <c r="A13" s="46"/>
      <c r="B13" s="47"/>
      <c r="C13" s="47"/>
      <c r="D13" s="71" t="s">
        <v>1</v>
      </c>
      <c r="E13" s="14">
        <v>383</v>
      </c>
      <c r="F13" s="50"/>
      <c r="G13" s="51">
        <f t="shared" ref="G13:G27" si="0">F13*E13*0.05</f>
        <v>0</v>
      </c>
      <c r="H13" s="61">
        <f>E13*F13*0.013</f>
        <v>0</v>
      </c>
      <c r="I13" s="57">
        <f t="shared" ref="I13:I27" si="1">G13+H13</f>
        <v>0</v>
      </c>
    </row>
    <row r="14" spans="1:9" s="8" customFormat="1" ht="20.100000000000001" customHeight="1" x14ac:dyDescent="0.3">
      <c r="A14" s="46"/>
      <c r="B14" s="47"/>
      <c r="C14" s="47"/>
      <c r="D14" s="54" t="s">
        <v>2</v>
      </c>
      <c r="E14" s="20">
        <v>767</v>
      </c>
      <c r="F14" s="21"/>
      <c r="G14" s="55">
        <f t="shared" si="0"/>
        <v>0</v>
      </c>
      <c r="H14" s="62">
        <f>E14*F14*0.013</f>
        <v>0</v>
      </c>
      <c r="I14" s="58">
        <f t="shared" si="1"/>
        <v>0</v>
      </c>
    </row>
    <row r="15" spans="1:9" s="7" customFormat="1" ht="20.100000000000001" customHeight="1" x14ac:dyDescent="0.2">
      <c r="A15" s="45"/>
      <c r="B15" s="78" t="s">
        <v>18</v>
      </c>
      <c r="C15" s="78"/>
      <c r="D15" s="78"/>
      <c r="E15" s="78"/>
      <c r="F15" s="78"/>
      <c r="G15" s="78"/>
      <c r="H15" s="78"/>
      <c r="I15" s="79"/>
    </row>
    <row r="16" spans="1:9" s="8" customFormat="1" ht="20.100000000000001" customHeight="1" x14ac:dyDescent="0.3">
      <c r="A16" s="46"/>
      <c r="B16" s="47"/>
      <c r="C16" s="95" t="s">
        <v>4</v>
      </c>
      <c r="D16" s="95"/>
      <c r="E16" s="92">
        <v>383</v>
      </c>
      <c r="F16" s="50"/>
      <c r="G16" s="51">
        <f>F16*$E$16*0.05</f>
        <v>0</v>
      </c>
      <c r="H16" s="61">
        <f>$E$16*F16*0.013</f>
        <v>0</v>
      </c>
      <c r="I16" s="57">
        <f t="shared" si="1"/>
        <v>0</v>
      </c>
    </row>
    <row r="17" spans="1:9" s="8" customFormat="1" ht="20.100000000000001" customHeight="1" x14ac:dyDescent="0.3">
      <c r="A17" s="46"/>
      <c r="B17" s="47"/>
      <c r="C17" s="87" t="s">
        <v>5</v>
      </c>
      <c r="D17" s="87"/>
      <c r="E17" s="93"/>
      <c r="F17" s="12"/>
      <c r="G17" s="36">
        <f>F17*$E$16*0.05</f>
        <v>0</v>
      </c>
      <c r="H17" s="60">
        <f>$E$16*F17*0.013</f>
        <v>0</v>
      </c>
      <c r="I17" s="37">
        <f t="shared" si="1"/>
        <v>0</v>
      </c>
    </row>
    <row r="18" spans="1:9" s="8" customFormat="1" ht="20.100000000000001" customHeight="1" x14ac:dyDescent="0.3">
      <c r="A18" s="46"/>
      <c r="B18" s="47"/>
      <c r="C18" s="87" t="s">
        <v>29</v>
      </c>
      <c r="D18" s="87"/>
      <c r="E18" s="93"/>
      <c r="F18" s="12"/>
      <c r="G18" s="36">
        <f>F18*$E$16*0.05</f>
        <v>0</v>
      </c>
      <c r="H18" s="60">
        <f>$E$16*F18*0.013</f>
        <v>0</v>
      </c>
      <c r="I18" s="37">
        <f t="shared" si="1"/>
        <v>0</v>
      </c>
    </row>
    <row r="19" spans="1:9" s="8" customFormat="1" ht="20.100000000000001" customHeight="1" thickBot="1" x14ac:dyDescent="0.35">
      <c r="A19" s="48"/>
      <c r="B19" s="49"/>
      <c r="C19" s="98" t="s">
        <v>6</v>
      </c>
      <c r="D19" s="98"/>
      <c r="E19" s="94"/>
      <c r="F19" s="16"/>
      <c r="G19" s="38">
        <f>F19*$E$16*0.05</f>
        <v>0</v>
      </c>
      <c r="H19" s="63">
        <f>$E$16*F19*0.013</f>
        <v>0</v>
      </c>
      <c r="I19" s="39">
        <f t="shared" si="1"/>
        <v>0</v>
      </c>
    </row>
    <row r="20" spans="1:9" s="8" customFormat="1" ht="20.100000000000001" customHeight="1" thickBot="1" x14ac:dyDescent="0.35">
      <c r="A20" s="40"/>
      <c r="B20" s="40"/>
      <c r="C20" s="40"/>
      <c r="D20" s="40"/>
      <c r="E20" s="17"/>
      <c r="F20" s="18"/>
      <c r="G20" s="41"/>
      <c r="H20" s="41"/>
      <c r="I20" s="70"/>
    </row>
    <row r="21" spans="1:9" s="7" customFormat="1" ht="20.100000000000001" customHeight="1" x14ac:dyDescent="0.2">
      <c r="A21" s="82" t="s">
        <v>19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20.100000000000001" customHeight="1" x14ac:dyDescent="0.3">
      <c r="A22" s="46"/>
      <c r="B22" s="47"/>
      <c r="C22" s="95" t="s">
        <v>7</v>
      </c>
      <c r="D22" s="95"/>
      <c r="E22" s="13">
        <v>3000</v>
      </c>
      <c r="F22" s="12"/>
      <c r="G22" s="36">
        <f t="shared" si="0"/>
        <v>0</v>
      </c>
      <c r="H22" s="60">
        <f>E22*F22*0.013</f>
        <v>0</v>
      </c>
      <c r="I22" s="37">
        <f t="shared" si="1"/>
        <v>0</v>
      </c>
    </row>
    <row r="23" spans="1:9" s="8" customFormat="1" ht="20.100000000000001" customHeight="1" x14ac:dyDescent="0.3">
      <c r="A23" s="46"/>
      <c r="B23" s="47"/>
      <c r="C23" s="87" t="s">
        <v>8</v>
      </c>
      <c r="D23" s="87"/>
      <c r="E23" s="13">
        <v>10000</v>
      </c>
      <c r="F23" s="12"/>
      <c r="G23" s="36">
        <f t="shared" si="0"/>
        <v>0</v>
      </c>
      <c r="H23" s="60">
        <f>E23*F23*0.013</f>
        <v>0</v>
      </c>
      <c r="I23" s="37">
        <f t="shared" si="1"/>
        <v>0</v>
      </c>
    </row>
    <row r="24" spans="1:9" s="8" customFormat="1" ht="20.100000000000001" customHeight="1" x14ac:dyDescent="0.3">
      <c r="A24" s="46"/>
      <c r="B24" s="47"/>
      <c r="C24" s="102" t="s">
        <v>9</v>
      </c>
      <c r="D24" s="102"/>
      <c r="E24" s="13">
        <v>5000</v>
      </c>
      <c r="F24" s="12"/>
      <c r="G24" s="36">
        <f t="shared" si="0"/>
        <v>0</v>
      </c>
      <c r="H24" s="60">
        <f>E24*F24*0.013</f>
        <v>0</v>
      </c>
      <c r="I24" s="37">
        <f t="shared" si="1"/>
        <v>0</v>
      </c>
    </row>
    <row r="25" spans="1:9" s="8" customFormat="1" ht="20.100000000000001" customHeight="1" x14ac:dyDescent="0.3">
      <c r="A25" s="46"/>
      <c r="B25" s="47"/>
      <c r="C25" s="87" t="s">
        <v>10</v>
      </c>
      <c r="D25" s="87"/>
      <c r="E25" s="13">
        <v>200</v>
      </c>
      <c r="F25" s="12"/>
      <c r="G25" s="36">
        <f t="shared" si="0"/>
        <v>0</v>
      </c>
      <c r="H25" s="60">
        <f>E25*F25*0.013</f>
        <v>0</v>
      </c>
      <c r="I25" s="37">
        <f t="shared" si="1"/>
        <v>0</v>
      </c>
    </row>
    <row r="26" spans="1:9" s="8" customFormat="1" ht="20.100000000000001" customHeight="1" x14ac:dyDescent="0.3">
      <c r="A26" s="46"/>
      <c r="B26" s="47"/>
      <c r="C26" s="87" t="s">
        <v>11</v>
      </c>
      <c r="D26" s="87"/>
      <c r="E26" s="13">
        <v>10</v>
      </c>
      <c r="F26" s="12"/>
      <c r="G26" s="36">
        <f t="shared" si="0"/>
        <v>0</v>
      </c>
      <c r="H26" s="60">
        <f>E26*F26*0.013</f>
        <v>0</v>
      </c>
      <c r="I26" s="37">
        <f t="shared" si="1"/>
        <v>0</v>
      </c>
    </row>
    <row r="27" spans="1:9" s="8" customFormat="1" ht="20.100000000000001" customHeight="1" thickBot="1" x14ac:dyDescent="0.35">
      <c r="A27" s="48"/>
      <c r="B27" s="49"/>
      <c r="C27" s="98" t="s">
        <v>12</v>
      </c>
      <c r="D27" s="98"/>
      <c r="E27" s="15">
        <v>3000</v>
      </c>
      <c r="F27" s="16"/>
      <c r="G27" s="38">
        <f t="shared" si="0"/>
        <v>0</v>
      </c>
      <c r="H27" s="63">
        <f>E27*F27*0.05</f>
        <v>0</v>
      </c>
      <c r="I27" s="39">
        <f t="shared" si="1"/>
        <v>0</v>
      </c>
    </row>
    <row r="28" spans="1:9" s="8" customFormat="1" ht="20.100000000000001" customHeight="1" thickBot="1" x14ac:dyDescent="0.35">
      <c r="A28" s="43"/>
      <c r="B28" s="43"/>
      <c r="C28" s="43"/>
      <c r="D28" s="43"/>
      <c r="E28" s="22"/>
      <c r="F28" s="23"/>
      <c r="G28" s="34"/>
      <c r="H28" s="34"/>
      <c r="I28" s="35"/>
    </row>
    <row r="29" spans="1:9" s="7" customFormat="1" ht="20.100000000000001" customHeight="1" thickBot="1" x14ac:dyDescent="0.25">
      <c r="A29" s="99" t="s">
        <v>15</v>
      </c>
      <c r="B29" s="100"/>
      <c r="C29" s="100"/>
      <c r="D29" s="101"/>
      <c r="E29" s="24"/>
      <c r="F29" s="59"/>
      <c r="G29" s="44">
        <f>SUM(G7:G27)</f>
        <v>0</v>
      </c>
      <c r="H29" s="64">
        <f>SUM(H7:H27)</f>
        <v>0</v>
      </c>
      <c r="I29" s="32">
        <f>SUM(I7:I27)</f>
        <v>0</v>
      </c>
    </row>
    <row r="32" spans="1:9" s="5" customFormat="1" ht="16.5" x14ac:dyDescent="0.3">
      <c r="B32" s="5" t="s">
        <v>20</v>
      </c>
      <c r="E32" s="9"/>
      <c r="F32" s="9"/>
    </row>
    <row r="33" spans="2:9" s="5" customFormat="1" ht="17.25" thickBot="1" x14ac:dyDescent="0.35">
      <c r="E33" s="9"/>
      <c r="F33" s="9"/>
    </row>
    <row r="34" spans="2:9" s="5" customFormat="1" ht="17.25" thickBot="1" x14ac:dyDescent="0.35">
      <c r="C34" s="4"/>
      <c r="D34" s="10" t="s">
        <v>26</v>
      </c>
      <c r="E34" s="9"/>
      <c r="F34" s="9"/>
    </row>
    <row r="38" spans="2:9" x14ac:dyDescent="0.25">
      <c r="B38" s="96" t="s">
        <v>28</v>
      </c>
      <c r="C38" s="97"/>
      <c r="D38" s="97"/>
      <c r="E38" s="97"/>
      <c r="F38" s="97"/>
      <c r="G38" s="97"/>
      <c r="H38" s="97"/>
      <c r="I38" s="97"/>
    </row>
    <row r="39" spans="2:9" s="5" customFormat="1" ht="16.5" x14ac:dyDescent="0.3">
      <c r="B39" s="97"/>
      <c r="C39" s="97"/>
      <c r="D39" s="97"/>
      <c r="E39" s="97"/>
      <c r="F39" s="97"/>
      <c r="G39" s="97"/>
      <c r="H39" s="97"/>
      <c r="I39" s="97"/>
    </row>
    <row r="40" spans="2:9" s="5" customFormat="1" ht="16.5" x14ac:dyDescent="0.3">
      <c r="B40" s="97"/>
      <c r="C40" s="97"/>
      <c r="D40" s="97"/>
      <c r="E40" s="97"/>
      <c r="F40" s="97"/>
      <c r="G40" s="97"/>
      <c r="H40" s="97"/>
      <c r="I40" s="97"/>
    </row>
    <row r="41" spans="2:9" s="5" customFormat="1" ht="16.5" x14ac:dyDescent="0.3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E42" s="1"/>
      <c r="F42" s="1"/>
    </row>
    <row r="43" spans="2:9" s="5" customFormat="1" ht="16.5" x14ac:dyDescent="0.3">
      <c r="B43" s="90" t="s">
        <v>14</v>
      </c>
      <c r="C43" s="91"/>
      <c r="D43" s="91"/>
      <c r="E43" s="91"/>
      <c r="F43" s="91"/>
      <c r="G43" s="91"/>
      <c r="H43" s="91"/>
      <c r="I43" s="91"/>
    </row>
  </sheetData>
  <mergeCells count="25">
    <mergeCell ref="B43:I43"/>
    <mergeCell ref="E16:E19"/>
    <mergeCell ref="C23:D23"/>
    <mergeCell ref="C22:D22"/>
    <mergeCell ref="C16:D16"/>
    <mergeCell ref="C17:D17"/>
    <mergeCell ref="B38:I40"/>
    <mergeCell ref="C27:D27"/>
    <mergeCell ref="C26:D26"/>
    <mergeCell ref="C25:D25"/>
    <mergeCell ref="A29:D29"/>
    <mergeCell ref="A21:I21"/>
    <mergeCell ref="C24:D24"/>
    <mergeCell ref="C18:D18"/>
    <mergeCell ref="C19:D19"/>
    <mergeCell ref="B1:I1"/>
    <mergeCell ref="A3:D3"/>
    <mergeCell ref="B10:I10"/>
    <mergeCell ref="B15:I15"/>
    <mergeCell ref="B4:D4"/>
    <mergeCell ref="A9:I9"/>
    <mergeCell ref="A6:I6"/>
    <mergeCell ref="B7:D7"/>
    <mergeCell ref="C11:D11"/>
    <mergeCell ref="C12:D12"/>
  </mergeCells>
  <phoneticPr fontId="2" type="noConversion"/>
  <printOptions horizontalCentered="1"/>
  <pageMargins left="0.25" right="0.33" top="1.4" bottom="0.53" header="0.31496062992125984" footer="0.4"/>
  <pageSetup paperSize="9" scale="57" orientation="landscape" r:id="rId1"/>
  <headerFooter alignWithMargins="0">
    <oddHeader>&amp;L&amp;G</oddHeader>
    <oddFooter>&amp;R&amp;"Century Gothic,Normal"&amp;8Mairie de Libourne
Hôtel de Ville
BP200
33505 Libourne Cedex
05 57 55 33 79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MAIRIE DE LIBOURNE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MLutard</dc:creator>
  <cp:lastModifiedBy>FPicard</cp:lastModifiedBy>
  <cp:lastPrinted>2020-01-16T11:05:05Z</cp:lastPrinted>
  <dcterms:created xsi:type="dcterms:W3CDTF">2012-03-02T14:10:23Z</dcterms:created>
  <dcterms:modified xsi:type="dcterms:W3CDTF">2021-01-05T15:00:19Z</dcterms:modified>
</cp:coreProperties>
</file>