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600" windowHeight="11760"/>
  </bookViews>
  <sheets>
    <sheet name="notation" sheetId="1" r:id="rId1"/>
  </sheets>
  <calcPr calcId="125725"/>
</workbook>
</file>

<file path=xl/calcChain.xml><?xml version="1.0" encoding="utf-8"?>
<calcChain xmlns="http://schemas.openxmlformats.org/spreadsheetml/2006/main">
  <c r="J21" i="1"/>
  <c r="K21"/>
  <c r="J22"/>
  <c r="K22" s="1"/>
  <c r="F21"/>
  <c r="G21" s="1"/>
  <c r="F22"/>
  <c r="G22" s="1"/>
  <c r="F16"/>
  <c r="G16" s="1"/>
  <c r="F17"/>
  <c r="G17" s="1"/>
  <c r="F18"/>
  <c r="G18" s="1"/>
  <c r="F19"/>
  <c r="G19" s="1"/>
  <c r="F20"/>
  <c r="G20" s="1"/>
  <c r="F23"/>
  <c r="G23" s="1"/>
  <c r="F24"/>
  <c r="G24" s="1"/>
  <c r="F15"/>
  <c r="G15" s="1"/>
  <c r="J16"/>
  <c r="K16" s="1"/>
  <c r="J17"/>
  <c r="K17" s="1"/>
  <c r="J18"/>
  <c r="K18" s="1"/>
  <c r="J19"/>
  <c r="K19" s="1"/>
  <c r="J20"/>
  <c r="K20" s="1"/>
  <c r="J23"/>
  <c r="K23" s="1"/>
  <c r="J24"/>
  <c r="K24" s="1"/>
  <c r="J15"/>
  <c r="K15" s="1"/>
  <c r="L22" l="1"/>
  <c r="L21"/>
  <c r="L18"/>
  <c r="L19"/>
  <c r="L24"/>
  <c r="L20"/>
  <c r="L16"/>
  <c r="L23"/>
  <c r="L17"/>
  <c r="L15"/>
</calcChain>
</file>

<file path=xl/sharedStrings.xml><?xml version="1.0" encoding="utf-8"?>
<sst xmlns="http://schemas.openxmlformats.org/spreadsheetml/2006/main" count="31" uniqueCount="31">
  <si>
    <t>Valeur technique</t>
  </si>
  <si>
    <t>Valeur technique pondérée</t>
  </si>
  <si>
    <t>Opérateurs économiques</t>
  </si>
  <si>
    <t>Valeur financière</t>
  </si>
  <si>
    <t>Valeur financière pondérée</t>
  </si>
  <si>
    <t>ordre des  plis</t>
  </si>
  <si>
    <t>note de 0 à 20</t>
  </si>
  <si>
    <t>Note totaleLe 1° est le candidat qui à la plus garnde note</t>
  </si>
  <si>
    <t xml:space="preserve"> Prix proposé par le candidat</t>
  </si>
  <si>
    <t>Prix le plus bas</t>
  </si>
  <si>
    <t>Attention :  ne pas modifier les cellules en jaune</t>
  </si>
  <si>
    <t>Grille d'attribution pour calcul de note</t>
  </si>
  <si>
    <t>NOM</t>
  </si>
  <si>
    <t>Approche méthodologique proposée</t>
  </si>
  <si>
    <t>Références présentées au sein du dossier d’œuvres</t>
  </si>
  <si>
    <t>note de 0 à 50</t>
  </si>
  <si>
    <t>note de 0 à 30</t>
  </si>
  <si>
    <t>Equipe affectée à la prestation</t>
  </si>
  <si>
    <t>C + M ARCHITECTES</t>
  </si>
  <si>
    <t xml:space="preserve">AMO-PARTNERS </t>
  </si>
  <si>
    <t>atelier neyrat michelet</t>
  </si>
  <si>
    <t>DRILLON GAROND ARCHITECTURE</t>
  </si>
  <si>
    <t>CORNET GUILLAUME RENOUF architectes</t>
  </si>
  <si>
    <t>Agence Didier POURTIER</t>
  </si>
  <si>
    <t>SODA Architectes</t>
  </si>
  <si>
    <t>BUA Frédérique Architecte</t>
  </si>
  <si>
    <t>Caroline Charles Architecte</t>
  </si>
  <si>
    <t>Atelier LAMBERT</t>
  </si>
  <si>
    <t>Commune d'Oriolles</t>
  </si>
  <si>
    <t>La notation est relative à l'ensemble des candidats et ne constitue pas un jugement sur la valeurs des opérateurs économiques.</t>
  </si>
  <si>
    <t>Le but de la notation est uniquement d'opérer un classement des candidats au regard de cette opération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</si>
</sst>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\ &quot;€&quot;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  <charset val="1"/>
    </font>
    <font>
      <sz val="11"/>
      <color indexed="63"/>
      <name val="Arial"/>
      <family val="2"/>
      <charset val="1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rgb="FF000000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8"/>
      </top>
      <bottom/>
      <diagonal/>
    </border>
    <border>
      <left style="thick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textRotation="64"/>
    </xf>
    <xf numFmtId="49" fontId="0" fillId="2" borderId="2" xfId="0" applyNumberFormat="1" applyFill="1" applyBorder="1" applyAlignment="1">
      <alignment horizontal="center" textRotation="64"/>
    </xf>
    <xf numFmtId="49" fontId="0" fillId="4" borderId="2" xfId="0" applyNumberFormat="1" applyFill="1" applyBorder="1" applyAlignment="1">
      <alignment horizontal="center" textRotation="64"/>
    </xf>
    <xf numFmtId="49" fontId="0" fillId="0" borderId="2" xfId="0" applyNumberFormat="1" applyBorder="1" applyAlignment="1">
      <alignment horizontal="center" textRotation="64"/>
    </xf>
    <xf numFmtId="0" fontId="0" fillId="2" borderId="1" xfId="0" applyFill="1" applyBorder="1"/>
    <xf numFmtId="0" fontId="1" fillId="2" borderId="4" xfId="0" applyFont="1" applyFill="1" applyBorder="1"/>
    <xf numFmtId="10" fontId="1" fillId="3" borderId="4" xfId="0" applyNumberFormat="1" applyFont="1" applyFill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0" fillId="2" borderId="8" xfId="0" applyFill="1" applyBorder="1"/>
    <xf numFmtId="0" fontId="0" fillId="0" borderId="8" xfId="0" applyBorder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164" fontId="0" fillId="4" borderId="1" xfId="0" applyNumberFormat="1" applyFill="1" applyBorder="1"/>
    <xf numFmtId="9" fontId="1" fillId="2" borderId="4" xfId="0" applyNumberFormat="1" applyFont="1" applyFill="1" applyBorder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0" fillId="0" borderId="11" xfId="0" applyBorder="1"/>
    <xf numFmtId="0" fontId="0" fillId="0" borderId="12" xfId="0" applyBorder="1"/>
    <xf numFmtId="0" fontId="4" fillId="0" borderId="10" xfId="0" applyFont="1" applyBorder="1" applyAlignment="1"/>
    <xf numFmtId="0" fontId="4" fillId="0" borderId="12" xfId="0" applyFont="1" applyBorder="1" applyAlignment="1"/>
    <xf numFmtId="44" fontId="7" fillId="0" borderId="13" xfId="1" applyNumberFormat="1" applyFont="1" applyBorder="1" applyAlignment="1">
      <alignment horizontal="center" vertical="center"/>
    </xf>
    <xf numFmtId="44" fontId="7" fillId="0" borderId="14" xfId="1" applyNumberFormat="1" applyFont="1" applyBorder="1" applyAlignment="1">
      <alignment horizontal="center" vertical="center"/>
    </xf>
    <xf numFmtId="44" fontId="7" fillId="0" borderId="15" xfId="1" applyNumberFormat="1" applyFont="1" applyBorder="1" applyAlignment="1">
      <alignment horizontal="center" vertical="center"/>
    </xf>
    <xf numFmtId="44" fontId="7" fillId="0" borderId="16" xfId="1" applyNumberFormat="1" applyFont="1" applyBorder="1" applyAlignment="1">
      <alignment horizontal="center" vertical="center"/>
    </xf>
    <xf numFmtId="2" fontId="0" fillId="2" borderId="1" xfId="0" applyNumberFormat="1" applyFill="1" applyBorder="1"/>
    <xf numFmtId="2" fontId="0" fillId="2" borderId="7" xfId="0" applyNumberFormat="1" applyFill="1" applyBorder="1"/>
    <xf numFmtId="2" fontId="0" fillId="2" borderId="8" xfId="0" applyNumberFormat="1" applyFill="1" applyBorder="1"/>
    <xf numFmtId="2" fontId="0" fillId="2" borderId="9" xfId="0" applyNumberFormat="1" applyFill="1" applyBorder="1"/>
    <xf numFmtId="0" fontId="1" fillId="4" borderId="0" xfId="0" applyFont="1" applyFill="1" applyBorder="1" applyAlignment="1">
      <alignment horizontal="left"/>
    </xf>
    <xf numFmtId="0" fontId="0" fillId="5" borderId="0" xfId="0" applyFill="1"/>
    <xf numFmtId="0" fontId="1" fillId="5" borderId="6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</xdr:col>
      <xdr:colOff>1416327</xdr:colOff>
      <xdr:row>5</xdr:row>
      <xdr:rowOff>66261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523" y="190500"/>
          <a:ext cx="1416326" cy="8282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32"/>
  <sheetViews>
    <sheetView tabSelected="1" topLeftCell="A16" zoomScale="115" zoomScaleNormal="115" workbookViewId="0">
      <selection activeCell="I24" sqref="I24"/>
    </sheetView>
  </sheetViews>
  <sheetFormatPr baseColWidth="10" defaultRowHeight="15"/>
  <cols>
    <col min="1" max="1" width="7.7109375" customWidth="1"/>
    <col min="2" max="2" width="44.28515625" bestFit="1" customWidth="1"/>
    <col min="3" max="3" width="8.140625" customWidth="1"/>
    <col min="4" max="4" width="7.7109375" customWidth="1"/>
    <col min="5" max="5" width="6.7109375" customWidth="1"/>
    <col min="6" max="6" width="7.7109375" customWidth="1"/>
    <col min="7" max="7" width="5.42578125" customWidth="1"/>
    <col min="8" max="8" width="13.42578125" bestFit="1" customWidth="1"/>
    <col min="9" max="9" width="11.5703125" bestFit="1" customWidth="1"/>
    <col min="10" max="10" width="12.28515625" customWidth="1"/>
    <col min="11" max="11" width="9" bestFit="1" customWidth="1"/>
    <col min="12" max="12" width="11" customWidth="1"/>
  </cols>
  <sheetData>
    <row r="3" spans="1:13">
      <c r="C3" s="38" t="s">
        <v>28</v>
      </c>
      <c r="D3" s="38"/>
      <c r="E3" s="38"/>
      <c r="F3" s="38"/>
      <c r="G3" s="38"/>
      <c r="H3" s="38"/>
    </row>
    <row r="4" spans="1:13">
      <c r="C4" s="38"/>
      <c r="D4" s="38"/>
      <c r="E4" s="38"/>
      <c r="F4" s="38"/>
      <c r="G4" s="38"/>
      <c r="H4" s="38"/>
    </row>
    <row r="5" spans="1:13">
      <c r="C5" s="38"/>
      <c r="D5" s="38"/>
      <c r="E5" s="38"/>
      <c r="F5" s="38"/>
      <c r="G5" s="38"/>
      <c r="H5" s="38"/>
    </row>
    <row r="11" spans="1:13" ht="15.75" thickBot="1"/>
    <row r="12" spans="1:13" ht="16.5" thickBot="1">
      <c r="B12" s="25" t="s">
        <v>10</v>
      </c>
      <c r="C12" s="26"/>
      <c r="D12" s="24"/>
      <c r="E12" s="20" t="s">
        <v>11</v>
      </c>
      <c r="F12" s="21"/>
      <c r="G12" s="22"/>
      <c r="H12" s="23"/>
      <c r="I12" s="24"/>
    </row>
    <row r="13" spans="1:13" ht="245.25" thickBot="1">
      <c r="B13" s="4" t="s">
        <v>2</v>
      </c>
      <c r="C13" s="4" t="s">
        <v>13</v>
      </c>
      <c r="D13" s="4" t="s">
        <v>14</v>
      </c>
      <c r="E13" s="4" t="s">
        <v>17</v>
      </c>
      <c r="F13" s="5" t="s">
        <v>0</v>
      </c>
      <c r="G13" s="5" t="s">
        <v>1</v>
      </c>
      <c r="H13" s="6" t="s">
        <v>8</v>
      </c>
      <c r="I13" s="7" t="s">
        <v>9</v>
      </c>
      <c r="J13" s="5" t="s">
        <v>3</v>
      </c>
      <c r="K13" s="5" t="s">
        <v>4</v>
      </c>
      <c r="L13" s="5" t="s">
        <v>7</v>
      </c>
    </row>
    <row r="14" spans="1:13" ht="45.75" thickBot="1">
      <c r="A14" s="16" t="s">
        <v>5</v>
      </c>
      <c r="B14" s="15" t="s">
        <v>12</v>
      </c>
      <c r="C14" s="17" t="s">
        <v>15</v>
      </c>
      <c r="D14" s="17" t="s">
        <v>16</v>
      </c>
      <c r="E14" s="17" t="s">
        <v>6</v>
      </c>
      <c r="F14" s="9">
        <v>100</v>
      </c>
      <c r="G14" s="19">
        <v>0.6</v>
      </c>
      <c r="H14" s="10"/>
      <c r="I14" s="10"/>
      <c r="J14" s="9"/>
      <c r="K14" s="19">
        <v>0.4</v>
      </c>
      <c r="L14" s="11">
        <v>100</v>
      </c>
    </row>
    <row r="15" spans="1:13" ht="16.5" thickTop="1" thickBot="1">
      <c r="A15" s="12">
        <v>1</v>
      </c>
      <c r="B15" s="15" t="s">
        <v>18</v>
      </c>
      <c r="C15" s="1">
        <v>25</v>
      </c>
      <c r="D15" s="1">
        <v>10</v>
      </c>
      <c r="E15" s="1">
        <v>15</v>
      </c>
      <c r="F15" s="8">
        <f>+C15+D15+E15</f>
        <v>50</v>
      </c>
      <c r="G15" s="8">
        <f>F15*G$14</f>
        <v>30</v>
      </c>
      <c r="H15" s="27">
        <v>57888</v>
      </c>
      <c r="I15" s="18">
        <v>39020.800000000003</v>
      </c>
      <c r="J15" s="31">
        <f>(I15/H15)*100</f>
        <v>67.407407407407419</v>
      </c>
      <c r="K15" s="31">
        <f>J15*K$14</f>
        <v>26.962962962962969</v>
      </c>
      <c r="L15" s="32">
        <f>K15+G15</f>
        <v>56.962962962962969</v>
      </c>
      <c r="M15">
        <v>8</v>
      </c>
    </row>
    <row r="16" spans="1:13" ht="15.75" thickBot="1">
      <c r="A16" s="12">
        <v>2</v>
      </c>
      <c r="B16" s="15" t="s">
        <v>19</v>
      </c>
      <c r="C16" s="1">
        <v>30</v>
      </c>
      <c r="D16" s="1">
        <v>10</v>
      </c>
      <c r="E16" s="1">
        <v>15</v>
      </c>
      <c r="F16" s="8">
        <f t="shared" ref="F16:F24" si="0">+C16+D16+E16</f>
        <v>55</v>
      </c>
      <c r="G16" s="8">
        <f t="shared" ref="G16:G24" si="1">F16*G$14</f>
        <v>33</v>
      </c>
      <c r="H16" s="28">
        <v>55744</v>
      </c>
      <c r="I16" s="18">
        <v>39020.800000000003</v>
      </c>
      <c r="J16" s="31">
        <f t="shared" ref="J16:J24" si="2">(I16/H16)*100</f>
        <v>70</v>
      </c>
      <c r="K16" s="31">
        <f t="shared" ref="K16:K24" si="3">J16*K$14</f>
        <v>28</v>
      </c>
      <c r="L16" s="32">
        <f t="shared" ref="L16:L24" si="4">K16+G16</f>
        <v>61</v>
      </c>
      <c r="M16">
        <v>7</v>
      </c>
    </row>
    <row r="17" spans="1:13" ht="15.75" thickBot="1">
      <c r="A17" s="37">
        <v>3</v>
      </c>
      <c r="B17" s="15" t="s">
        <v>20</v>
      </c>
      <c r="C17" s="1">
        <v>35</v>
      </c>
      <c r="D17" s="1">
        <v>20</v>
      </c>
      <c r="E17" s="1">
        <v>15</v>
      </c>
      <c r="F17" s="8">
        <f t="shared" si="0"/>
        <v>70</v>
      </c>
      <c r="G17" s="8">
        <f t="shared" si="1"/>
        <v>42</v>
      </c>
      <c r="H17" s="28">
        <v>46096</v>
      </c>
      <c r="I17" s="18">
        <v>39020.800000000003</v>
      </c>
      <c r="J17" s="31">
        <f t="shared" si="2"/>
        <v>84.651162790697683</v>
      </c>
      <c r="K17" s="31">
        <f t="shared" si="3"/>
        <v>33.860465116279073</v>
      </c>
      <c r="L17" s="32">
        <f t="shared" si="4"/>
        <v>75.860465116279073</v>
      </c>
      <c r="M17" s="36">
        <v>2</v>
      </c>
    </row>
    <row r="18" spans="1:13" ht="15.75" thickBot="1">
      <c r="A18" s="12">
        <v>4</v>
      </c>
      <c r="B18" s="15" t="s">
        <v>21</v>
      </c>
      <c r="C18" s="1">
        <v>10</v>
      </c>
      <c r="D18" s="1">
        <v>5</v>
      </c>
      <c r="E18" s="1">
        <v>10</v>
      </c>
      <c r="F18" s="8">
        <f t="shared" si="0"/>
        <v>25</v>
      </c>
      <c r="G18" s="8">
        <f t="shared" si="1"/>
        <v>15</v>
      </c>
      <c r="H18" s="28">
        <v>50920</v>
      </c>
      <c r="I18" s="18">
        <v>39020.800000000003</v>
      </c>
      <c r="J18" s="31">
        <f t="shared" si="2"/>
        <v>76.631578947368425</v>
      </c>
      <c r="K18" s="31">
        <f t="shared" si="3"/>
        <v>30.652631578947371</v>
      </c>
      <c r="L18" s="32">
        <f t="shared" si="4"/>
        <v>45.652631578947371</v>
      </c>
      <c r="M18">
        <v>10</v>
      </c>
    </row>
    <row r="19" spans="1:13" ht="15.75" thickBot="1">
      <c r="A19" s="12">
        <v>5</v>
      </c>
      <c r="B19" s="15" t="s">
        <v>22</v>
      </c>
      <c r="C19" s="1">
        <v>15</v>
      </c>
      <c r="D19" s="1">
        <v>10</v>
      </c>
      <c r="E19" s="1">
        <v>15</v>
      </c>
      <c r="F19" s="8">
        <f t="shared" si="0"/>
        <v>40</v>
      </c>
      <c r="G19" s="8">
        <f t="shared" si="1"/>
        <v>24</v>
      </c>
      <c r="H19" s="28">
        <v>48240</v>
      </c>
      <c r="I19" s="18">
        <v>39020.800000000003</v>
      </c>
      <c r="J19" s="31">
        <f t="shared" si="2"/>
        <v>80.8888888888889</v>
      </c>
      <c r="K19" s="31">
        <f t="shared" si="3"/>
        <v>32.355555555555561</v>
      </c>
      <c r="L19" s="32">
        <f t="shared" si="4"/>
        <v>56.355555555555561</v>
      </c>
      <c r="M19">
        <v>9</v>
      </c>
    </row>
    <row r="20" spans="1:13" ht="15.75" thickBot="1">
      <c r="A20" s="37">
        <v>6</v>
      </c>
      <c r="B20" s="15" t="s">
        <v>23</v>
      </c>
      <c r="C20" s="1">
        <v>45</v>
      </c>
      <c r="D20" s="1">
        <v>10</v>
      </c>
      <c r="E20" s="1">
        <v>15</v>
      </c>
      <c r="F20" s="8">
        <f t="shared" si="0"/>
        <v>70</v>
      </c>
      <c r="G20" s="8">
        <f t="shared" si="1"/>
        <v>42</v>
      </c>
      <c r="H20" s="28">
        <v>49580</v>
      </c>
      <c r="I20" s="18">
        <v>39020.800000000003</v>
      </c>
      <c r="J20" s="31">
        <f t="shared" si="2"/>
        <v>78.702702702702709</v>
      </c>
      <c r="K20" s="31">
        <f t="shared" si="3"/>
        <v>31.481081081081086</v>
      </c>
      <c r="L20" s="32">
        <f t="shared" si="4"/>
        <v>73.481081081081086</v>
      </c>
      <c r="M20" s="36">
        <v>3</v>
      </c>
    </row>
    <row r="21" spans="1:13" ht="15.75" thickBot="1">
      <c r="A21" s="37">
        <v>7</v>
      </c>
      <c r="B21" s="15" t="s">
        <v>24</v>
      </c>
      <c r="C21" s="1">
        <v>35</v>
      </c>
      <c r="D21" s="1">
        <v>25</v>
      </c>
      <c r="E21" s="1">
        <v>15</v>
      </c>
      <c r="F21" s="8">
        <f t="shared" ref="F21:F22" si="5">+C21+D21+E21</f>
        <v>75</v>
      </c>
      <c r="G21" s="8">
        <f t="shared" ref="G21:G22" si="6">F21*G$14</f>
        <v>45</v>
      </c>
      <c r="H21" s="29">
        <v>47704</v>
      </c>
      <c r="I21" s="18">
        <v>39020.800000000003</v>
      </c>
      <c r="J21" s="31">
        <f t="shared" ref="J21:J22" si="7">(I21/H21)*100</f>
        <v>81.797752808988761</v>
      </c>
      <c r="K21" s="31">
        <f t="shared" ref="K21:K22" si="8">J21*K$14</f>
        <v>32.719101123595507</v>
      </c>
      <c r="L21" s="32">
        <f t="shared" ref="L21:L22" si="9">K21+G21</f>
        <v>77.719101123595507</v>
      </c>
      <c r="M21" s="36">
        <v>1</v>
      </c>
    </row>
    <row r="22" spans="1:13" ht="15.75" thickBot="1">
      <c r="A22" s="12">
        <v>8</v>
      </c>
      <c r="B22" s="15" t="s">
        <v>25</v>
      </c>
      <c r="C22" s="1">
        <v>30</v>
      </c>
      <c r="D22" s="1">
        <v>20</v>
      </c>
      <c r="E22" s="1">
        <v>15</v>
      </c>
      <c r="F22" s="8">
        <f t="shared" si="5"/>
        <v>65</v>
      </c>
      <c r="G22" s="8">
        <f t="shared" si="6"/>
        <v>39</v>
      </c>
      <c r="H22" s="28">
        <v>59129.2</v>
      </c>
      <c r="I22" s="18">
        <v>39020.800000000003</v>
      </c>
      <c r="J22" s="31">
        <f t="shared" si="7"/>
        <v>65.992436900888237</v>
      </c>
      <c r="K22" s="31">
        <f t="shared" si="8"/>
        <v>26.396974760355295</v>
      </c>
      <c r="L22" s="32">
        <f t="shared" si="9"/>
        <v>65.396974760355292</v>
      </c>
      <c r="M22">
        <v>6</v>
      </c>
    </row>
    <row r="23" spans="1:13" ht="15.75" thickBot="1">
      <c r="A23" s="12">
        <v>9</v>
      </c>
      <c r="B23" s="15" t="s">
        <v>26</v>
      </c>
      <c r="C23" s="1">
        <v>30</v>
      </c>
      <c r="D23" s="1">
        <v>20</v>
      </c>
      <c r="E23" s="1">
        <v>10</v>
      </c>
      <c r="F23" s="8">
        <f t="shared" si="0"/>
        <v>60</v>
      </c>
      <c r="G23" s="8">
        <f t="shared" si="1"/>
        <v>36</v>
      </c>
      <c r="H23" s="28">
        <v>48240</v>
      </c>
      <c r="I23" s="18">
        <v>39020.800000000003</v>
      </c>
      <c r="J23" s="31">
        <f t="shared" si="2"/>
        <v>80.8888888888889</v>
      </c>
      <c r="K23" s="31">
        <f t="shared" si="3"/>
        <v>32.355555555555561</v>
      </c>
      <c r="L23" s="32">
        <f t="shared" si="4"/>
        <v>68.355555555555554</v>
      </c>
      <c r="M23">
        <v>5</v>
      </c>
    </row>
    <row r="24" spans="1:13" ht="15.75" thickBot="1">
      <c r="A24" s="12">
        <v>10</v>
      </c>
      <c r="B24" s="15" t="s">
        <v>27</v>
      </c>
      <c r="C24" s="14">
        <v>25</v>
      </c>
      <c r="D24" s="14">
        <v>10</v>
      </c>
      <c r="E24" s="14">
        <v>17</v>
      </c>
      <c r="F24" s="8">
        <f t="shared" si="0"/>
        <v>52</v>
      </c>
      <c r="G24" s="13">
        <f t="shared" si="1"/>
        <v>31.2</v>
      </c>
      <c r="H24" s="30">
        <v>39020.800000000003</v>
      </c>
      <c r="I24" s="18">
        <v>39020.800000000003</v>
      </c>
      <c r="J24" s="33">
        <f t="shared" si="2"/>
        <v>100</v>
      </c>
      <c r="K24" s="33">
        <f t="shared" si="3"/>
        <v>40</v>
      </c>
      <c r="L24" s="34">
        <f t="shared" si="4"/>
        <v>71.2</v>
      </c>
      <c r="M24">
        <v>4</v>
      </c>
    </row>
    <row r="26" spans="1:13">
      <c r="B26" s="35" t="s">
        <v>29</v>
      </c>
    </row>
    <row r="27" spans="1:13">
      <c r="B27" s="35" t="s">
        <v>30</v>
      </c>
    </row>
    <row r="31" spans="1:13">
      <c r="B31" s="3"/>
    </row>
    <row r="32" spans="1:13">
      <c r="B32" s="2"/>
    </row>
  </sheetData>
  <mergeCells count="1">
    <mergeCell ref="C3:H5"/>
  </mergeCells>
  <pageMargins left="0.31496062992125984" right="0.51181102362204722" top="0.55118110236220474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notation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G-LIOT</dc:creator>
  <cp:lastModifiedBy>gliot-nb</cp:lastModifiedBy>
  <cp:lastPrinted>2018-06-25T07:48:38Z</cp:lastPrinted>
  <dcterms:created xsi:type="dcterms:W3CDTF">2017-10-26T08:58:00Z</dcterms:created>
  <dcterms:modified xsi:type="dcterms:W3CDTF">2018-08-13T09:00:23Z</dcterms:modified>
</cp:coreProperties>
</file>