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ETG-christophe\mairie-aussac-vadalle-2020\DCE\etude-CDE\"/>
    </mc:Choice>
  </mc:AlternateContent>
  <xr:revisionPtr revIDLastSave="0" documentId="13_ncr:1_{ED569058-2478-498B-A969-6A3F8C9BC0A5}" xr6:coauthVersionLast="45" xr6:coauthVersionMax="45" xr10:uidLastSave="{00000000-0000-0000-0000-000000000000}"/>
  <bookViews>
    <workbookView xWindow="-120" yWindow="-120" windowWidth="38640" windowHeight="21240" tabRatio="722" xr2:uid="{00000000-000D-0000-FFFF-FFFF00000000}"/>
  </bookViews>
  <sheets>
    <sheet name="cde-section1 (2)" sheetId="20" r:id="rId1"/>
  </sheets>
  <definedNames>
    <definedName name="_xlnm.Print_Titles" localSheetId="0">'cde-section1 (2)'!$2:$7</definedName>
    <definedName name="_xlnm.Print_Area" localSheetId="0">'cde-section1 (2)'!$A$1:$G$131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3" i="20" l="1"/>
  <c r="G32" i="20"/>
  <c r="G22" i="20" l="1"/>
  <c r="G29" i="20"/>
  <c r="G28" i="20"/>
  <c r="G34" i="20"/>
  <c r="G33" i="20"/>
  <c r="G30" i="20"/>
  <c r="G27" i="20"/>
  <c r="G25" i="20"/>
  <c r="G24" i="20"/>
  <c r="G31" i="20"/>
  <c r="G23" i="20"/>
  <c r="G35" i="20"/>
  <c r="G26" i="20"/>
  <c r="G21" i="20"/>
  <c r="G19" i="20"/>
  <c r="G18" i="20"/>
  <c r="G79" i="20"/>
  <c r="G86" i="20"/>
  <c r="G78" i="20"/>
  <c r="G85" i="20"/>
  <c r="G80" i="20"/>
  <c r="G83" i="20"/>
  <c r="G81" i="20"/>
  <c r="G84" i="20"/>
  <c r="G82" i="20"/>
  <c r="G72" i="20"/>
  <c r="G64" i="20"/>
  <c r="G71" i="20"/>
  <c r="G63" i="20"/>
  <c r="G70" i="20"/>
  <c r="G62" i="20"/>
  <c r="G69" i="20"/>
  <c r="G61" i="20"/>
  <c r="G73" i="20"/>
  <c r="G60" i="20"/>
  <c r="G75" i="20"/>
  <c r="G67" i="20"/>
  <c r="G59" i="20"/>
  <c r="G65" i="20"/>
  <c r="G68" i="20"/>
  <c r="G74" i="20"/>
  <c r="G66" i="20"/>
  <c r="G58" i="20"/>
  <c r="G50" i="20"/>
  <c r="G49" i="20"/>
  <c r="G55" i="20"/>
  <c r="G51" i="20"/>
  <c r="G48" i="20"/>
  <c r="G47" i="20"/>
  <c r="G46" i="20"/>
  <c r="G41" i="20"/>
  <c r="G39" i="20"/>
  <c r="G38" i="20"/>
  <c r="G94" i="20"/>
  <c r="G40" i="20"/>
  <c r="G43" i="20"/>
  <c r="G127" i="20"/>
  <c r="G126" i="20"/>
  <c r="G128" i="20" s="1"/>
  <c r="G129" i="20" s="1"/>
  <c r="G130" i="20" s="1"/>
  <c r="G120" i="20"/>
  <c r="G119" i="20"/>
  <c r="G118" i="20"/>
  <c r="G10" i="20"/>
  <c r="G11" i="20"/>
  <c r="G12" i="20"/>
  <c r="G13" i="20"/>
  <c r="G14" i="20"/>
  <c r="G15" i="20"/>
  <c r="G20" i="20"/>
  <c r="G42" i="20"/>
  <c r="G44" i="20"/>
  <c r="G45" i="20"/>
  <c r="G89" i="20"/>
  <c r="G90" i="20"/>
  <c r="G91" i="20"/>
  <c r="G92" i="20"/>
  <c r="G93" i="20"/>
  <c r="G95" i="20"/>
  <c r="G121" i="20" l="1"/>
  <c r="G122" i="20" s="1"/>
  <c r="G123" i="20" s="1"/>
  <c r="G54" i="20"/>
  <c r="G52" i="20"/>
  <c r="G97" i="20" l="1"/>
  <c r="C109" i="20" l="1"/>
  <c r="C108" i="20"/>
  <c r="C107" i="20"/>
  <c r="C106" i="20"/>
  <c r="C105" i="20"/>
  <c r="C103" i="20"/>
  <c r="C104" i="20"/>
  <c r="G57" i="20" l="1"/>
  <c r="G37" i="20"/>
  <c r="G101" i="20"/>
  <c r="G9" i="20"/>
  <c r="G77" i="20"/>
  <c r="G17" i="20"/>
  <c r="G98" i="20"/>
  <c r="G100" i="20"/>
  <c r="G99" i="20"/>
  <c r="G88" i="20"/>
  <c r="G109" i="20" l="1"/>
  <c r="G108" i="20"/>
  <c r="G105" i="20"/>
  <c r="G106" i="20"/>
  <c r="G107" i="20"/>
  <c r="G104" i="20"/>
  <c r="G103" i="20"/>
  <c r="G111" i="20" l="1"/>
  <c r="G112" i="20" s="1"/>
  <c r="G113" i="20" s="1"/>
</calcChain>
</file>

<file path=xl/sharedStrings.xml><?xml version="1.0" encoding="utf-8"?>
<sst xmlns="http://schemas.openxmlformats.org/spreadsheetml/2006/main" count="212" uniqueCount="124">
  <si>
    <t>N°</t>
  </si>
  <si>
    <t>U</t>
  </si>
  <si>
    <t>Q</t>
  </si>
  <si>
    <t>F</t>
  </si>
  <si>
    <t>m2</t>
  </si>
  <si>
    <t>m</t>
  </si>
  <si>
    <t>m3</t>
  </si>
  <si>
    <t>T</t>
  </si>
  <si>
    <t>Libellé du poste</t>
  </si>
  <si>
    <t>P.U.</t>
  </si>
  <si>
    <t>Sous-total</t>
  </si>
  <si>
    <t>Béton pour emplois divers</t>
  </si>
  <si>
    <t>Déblais de toutes natures y compris évacuation</t>
  </si>
  <si>
    <t>Démolition des bordures-caniveaux existants</t>
  </si>
  <si>
    <t>Piquage sur canalisation existante</t>
  </si>
  <si>
    <t>u</t>
  </si>
  <si>
    <t>Installation de chantier</t>
  </si>
  <si>
    <t>Feux tricolores temporaires y compris maintenance</t>
  </si>
  <si>
    <t>Plan de recolement</t>
  </si>
  <si>
    <t>J</t>
  </si>
  <si>
    <t>Constat d'huissier</t>
  </si>
  <si>
    <t>Sciage de chaussée</t>
  </si>
  <si>
    <t>Apport de terre végétale</t>
  </si>
  <si>
    <t>Marquage passage pieton</t>
  </si>
  <si>
    <t>Bande BEV</t>
  </si>
  <si>
    <t>Bordure P1</t>
  </si>
  <si>
    <t>Démolition béton</t>
  </si>
  <si>
    <t>Remblai d'apport</t>
  </si>
  <si>
    <t>TOTAL  H.T.</t>
  </si>
  <si>
    <t>TOTAL TTC</t>
  </si>
  <si>
    <t>T.V.A.20  %</t>
  </si>
  <si>
    <t>Mise à niveau bouche à clé</t>
  </si>
  <si>
    <t>Signalisation temporaire de chantier y compris déviationMise en place et repliement y compris maintenance</t>
  </si>
  <si>
    <t>Réseaux</t>
  </si>
  <si>
    <t>Marquage piquetage réseaux</t>
  </si>
  <si>
    <t>For</t>
  </si>
  <si>
    <t>Localisation de réseau enterré par procédé sans fouille</t>
  </si>
  <si>
    <t>Travaux ponctuels de localisation de réseau enterré</t>
  </si>
  <si>
    <t xml:space="preserve">Travaux de dégagement partiel ou total de réseau enterré </t>
  </si>
  <si>
    <t xml:space="preserve">Mise en place de protection </t>
  </si>
  <si>
    <t>Terrassement des espaces verts</t>
  </si>
  <si>
    <t>Caniveau grille 100 D250</t>
  </si>
  <si>
    <t>Mise à niveau regard divers   600x600</t>
  </si>
  <si>
    <t>Signalisation</t>
  </si>
  <si>
    <t>Installation et signalisation</t>
  </si>
  <si>
    <t>Travaux préalables, terrassement, couche de forme</t>
  </si>
  <si>
    <t>Assainissement, borduration</t>
  </si>
  <si>
    <t>Canalisation PVC diam 160</t>
  </si>
  <si>
    <t>Dépose et repose de signaux</t>
  </si>
  <si>
    <t>Mise à niveau regard AEP  400x400</t>
  </si>
  <si>
    <t xml:space="preserve">Mise à niveau regard 800 </t>
  </si>
  <si>
    <t>Dégagement des emprises</t>
  </si>
  <si>
    <t xml:space="preserve">Mise à niveau </t>
  </si>
  <si>
    <t>Caniveau CC1</t>
  </si>
  <si>
    <t>Reprise descente de dalle (caniveau grille + gargouille)</t>
  </si>
  <si>
    <t>Grave 0/31,5 pour chaussée</t>
  </si>
  <si>
    <t>Grave 0/31,5 pour entree</t>
  </si>
  <si>
    <t>Regard de visite 800</t>
  </si>
  <si>
    <t>Résine beige 5,5 sur chaussée</t>
  </si>
  <si>
    <t xml:space="preserve">Béton lavé pour trottoir </t>
  </si>
  <si>
    <t xml:space="preserve">Terrassement des trottoirs </t>
  </si>
  <si>
    <t xml:space="preserve">Grave 0/20 pour couche de forme trottoir </t>
  </si>
  <si>
    <t>Préparation des entrées</t>
  </si>
  <si>
    <t xml:space="preserve">Marquage ligne </t>
  </si>
  <si>
    <t>Chaussée, trottoir, mobilier</t>
  </si>
  <si>
    <t>Marquage stop ou cédez le passage, dent de requin</t>
  </si>
  <si>
    <t>2.5 Cadre du détail estimatif</t>
  </si>
  <si>
    <t>2.5.1 Lot 1 : Voirie - Réseaux</t>
  </si>
  <si>
    <t>Enrobé de reprofilage</t>
  </si>
  <si>
    <t>Panneau de police B15</t>
  </si>
  <si>
    <t>Panneau de police C18</t>
  </si>
  <si>
    <t>Regard avaloir profil A</t>
  </si>
  <si>
    <t>Bordure AC1</t>
  </si>
  <si>
    <t>Grave bitume pour renforcement</t>
  </si>
  <si>
    <t>Enrobé BBSG 35/50 5cm</t>
  </si>
  <si>
    <t>Mise à niveau accotement / espaces vert en terre végétale</t>
  </si>
  <si>
    <t>Résine beige 5,5 sur entrée</t>
  </si>
  <si>
    <t>Décapage terre végétale</t>
  </si>
  <si>
    <t xml:space="preserve">Rabotage de chaussée </t>
  </si>
  <si>
    <t xml:space="preserve">Démolition chaussée </t>
  </si>
  <si>
    <t>Pavés résine</t>
  </si>
  <si>
    <t>Enduit bicouche</t>
  </si>
  <si>
    <t>Mise à niveau chambre FT L3T</t>
  </si>
  <si>
    <t>Mise à niveau chambre FT L5T</t>
  </si>
  <si>
    <t>f</t>
  </si>
  <si>
    <t>Intervention topographique  - EXE</t>
  </si>
  <si>
    <t xml:space="preserve">Potelet bois </t>
  </si>
  <si>
    <t xml:space="preserve">Potelet métal </t>
  </si>
  <si>
    <t>Abri bus : dépose et pose</t>
  </si>
  <si>
    <t>Arrachage  de haie</t>
  </si>
  <si>
    <t>Sablage 0/6 pour trottoir</t>
  </si>
  <si>
    <t xml:space="preserve">Enrobé manuel pour entrée, parking </t>
  </si>
  <si>
    <t>Enduit bicouche clair</t>
  </si>
  <si>
    <t>Pavage rue du Lavoir</t>
  </si>
  <si>
    <t>Pavage placette abri bus</t>
  </si>
  <si>
    <t>Réalisation escalier lavoir</t>
  </si>
  <si>
    <t>Réfection dalle du lavoir</t>
  </si>
  <si>
    <t>800 Tranche optionnelle 1 : parking SDF</t>
  </si>
  <si>
    <t>Balayage</t>
  </si>
  <si>
    <t>m²</t>
  </si>
  <si>
    <t>Point à temps en réparation</t>
  </si>
  <si>
    <t>900  Tranche optionnelle 2 : les abords de la bâche incendie</t>
  </si>
  <si>
    <t>Scarification et reprofilage calcaire</t>
  </si>
  <si>
    <t>Enduit tricouche</t>
  </si>
  <si>
    <t>Mise à niveau chambre FT K3c</t>
  </si>
  <si>
    <t>Dépose et repose de barrières urbaines</t>
  </si>
  <si>
    <t>Dalle béton alvéolée</t>
  </si>
  <si>
    <t>Panneau de police C27</t>
  </si>
  <si>
    <t>Panneau de police B30/B14</t>
  </si>
  <si>
    <t>Panneau de police A2b</t>
  </si>
  <si>
    <t>Canalisation PVC Ø300</t>
  </si>
  <si>
    <t>Canalisation PVC Ø200</t>
  </si>
  <si>
    <t>Grille 500x500</t>
  </si>
  <si>
    <t>Grille 750x300</t>
  </si>
  <si>
    <t>Piquage rue du lavoir</t>
  </si>
  <si>
    <t>Bloc pierre pour placette</t>
  </si>
  <si>
    <t>Bordure T2</t>
  </si>
  <si>
    <t>Bordure T2 beige pour emmarchement</t>
  </si>
  <si>
    <t>Plus value 300 sous chaussée</t>
  </si>
  <si>
    <t>Tranchée drainante</t>
  </si>
  <si>
    <t>Béton maigre pavage rue du lavoir</t>
  </si>
  <si>
    <t>Enrochement 200 kg</t>
  </si>
  <si>
    <t>AMENAGEMENT DU BOURG DE VADALLE</t>
  </si>
  <si>
    <t>COMMUNE AUSSAC  VADALLE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</si>
</sst>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F_-;\-* #,##0.00\ _F_-;_-* &quot;-&quot;??\ _F_-;_-@_-"/>
    <numFmt numFmtId="166" formatCode="_-* #,##0.00\ [$€-1]_-;\-* #,##0.00\ [$€-1]_-;_-* &quot;-&quot;??\ [$€-1]_-"/>
    <numFmt numFmtId="167" formatCode="#,##0&quot;F&quot;_);\(#,##0&quot;F&quot;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10"/>
      <name val="Times New Roman"/>
      <family val="1"/>
    </font>
    <font>
      <sz val="11"/>
      <color indexed="8"/>
      <name val="MS Sans Serif"/>
      <family val="2"/>
    </font>
    <font>
      <sz val="10"/>
      <color indexed="10"/>
      <name val="Times New Roman"/>
      <family val="1"/>
    </font>
    <font>
      <b/>
      <sz val="11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6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4" fontId="2" fillId="0" borderId="0" xfId="2" applyFont="1"/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0" fontId="5" fillId="0" borderId="0" xfId="0" applyFont="1"/>
    <xf numFmtId="44" fontId="5" fillId="0" borderId="0" xfId="2" applyFont="1"/>
    <xf numFmtId="44" fontId="4" fillId="0" borderId="0" xfId="2" applyFont="1"/>
    <xf numFmtId="44" fontId="3" fillId="0" borderId="0" xfId="2" applyFont="1"/>
    <xf numFmtId="44" fontId="2" fillId="0" borderId="0" xfId="2" applyFont="1" applyAlignment="1">
      <alignment vertical="top"/>
    </xf>
    <xf numFmtId="44" fontId="3" fillId="0" borderId="0" xfId="2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7" fontId="12" fillId="0" borderId="0" xfId="0" applyNumberFormat="1" applyFont="1"/>
    <xf numFmtId="0" fontId="16" fillId="0" borderId="0" xfId="0" applyFont="1"/>
    <xf numFmtId="0" fontId="11" fillId="0" borderId="0" xfId="0" applyFont="1"/>
    <xf numFmtId="166" fontId="11" fillId="0" borderId="0" xfId="0" applyNumberFormat="1" applyFont="1"/>
    <xf numFmtId="0" fontId="10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1" xfId="2" applyFont="1" applyBorder="1" applyAlignment="1">
      <alignment horizontal="center"/>
    </xf>
    <xf numFmtId="164" fontId="0" fillId="0" borderId="1" xfId="1" applyFont="1" applyBorder="1"/>
    <xf numFmtId="44" fontId="0" fillId="0" borderId="1" xfId="2" applyFont="1" applyBorder="1" applyAlignment="1">
      <alignment vertical="top"/>
    </xf>
    <xf numFmtId="44" fontId="0" fillId="0" borderId="1" xfId="2" applyFont="1" applyBorder="1"/>
    <xf numFmtId="0" fontId="8" fillId="0" borderId="1" xfId="0" applyFont="1" applyBorder="1" applyAlignment="1">
      <alignment horizontal="center" vertical="center"/>
    </xf>
    <xf numFmtId="44" fontId="8" fillId="0" borderId="1" xfId="2" applyFont="1" applyBorder="1" applyAlignment="1">
      <alignment vertical="center"/>
    </xf>
    <xf numFmtId="167" fontId="10" fillId="0" borderId="0" xfId="0" applyNumberFormat="1" applyFont="1"/>
    <xf numFmtId="0" fontId="14" fillId="0" borderId="0" xfId="0" applyFont="1"/>
    <xf numFmtId="0" fontId="11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13" fillId="0" borderId="0" xfId="0" applyFont="1"/>
    <xf numFmtId="0" fontId="10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166" fontId="11" fillId="0" borderId="1" xfId="0" applyNumberFormat="1" applyFont="1" applyBorder="1"/>
    <xf numFmtId="0" fontId="8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44" fontId="2" fillId="0" borderId="0" xfId="0" applyNumberFormat="1" applyFont="1"/>
    <xf numFmtId="0" fontId="18" fillId="2" borderId="1" xfId="0" applyFont="1" applyFill="1" applyBorder="1" applyAlignment="1">
      <alignment horizontal="center"/>
    </xf>
    <xf numFmtId="0" fontId="18" fillId="2" borderId="2" xfId="0" applyFont="1" applyFill="1" applyBorder="1"/>
    <xf numFmtId="0" fontId="3" fillId="0" borderId="0" xfId="0" applyFont="1" applyAlignment="1">
      <alignment horizontal="left"/>
    </xf>
    <xf numFmtId="44" fontId="3" fillId="0" borderId="0" xfId="0" applyNumberFormat="1" applyFont="1" applyAlignment="1">
      <alignment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9" fillId="0" borderId="0" xfId="0" applyFont="1" applyAlignment="1">
      <alignment horizontal="center" wrapText="1"/>
    </xf>
  </cellXfs>
  <cellStyles count="6">
    <cellStyle name="Euro" xfId="4" xr:uid="{00000000-0005-0000-0000-000000000000}"/>
    <cellStyle name="Milliers" xfId="1" builtinId="3"/>
    <cellStyle name="Milliers 2" xfId="5" xr:uid="{00000000-0005-0000-0000-000002000000}"/>
    <cellStyle name="Monétaire" xfId="2" builtinId="4"/>
    <cellStyle name="Normal" xfId="0" builtinId="0"/>
    <cellStyle name="Normal 2" xfId="3" xr:uid="{00000000-0005-0000-0000-000005000000}"/>
  </cellStyles>
  <dxfs count="0"/>
  <tableStyles count="0" defaultTableStyle="TableStyleMedium9" defaultPivotStyle="PivotStyleLight16"/>
  <colors>
    <mruColors>
      <color rgb="FF0099FF"/>
      <color rgb="FF66CCFF"/>
      <color rgb="FF00CCFF"/>
      <color rgb="FF00FFFF"/>
      <color rgb="FF66FF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6FF02-7602-4DC7-96D8-C735196F7509}">
  <sheetPr>
    <pageSetUpPr fitToPage="1"/>
  </sheetPr>
  <dimension ref="A1:I130"/>
  <sheetViews>
    <sheetView tabSelected="1" topLeftCell="A10" workbookViewId="0">
      <selection activeCell="J28" sqref="J28"/>
    </sheetView>
  </sheetViews>
  <sheetFormatPr baseColWidth="10" defaultRowHeight="15.75" x14ac:dyDescent="0.25"/>
  <cols>
    <col min="1" max="1" width="1.85546875" style="1" customWidth="1"/>
    <col min="2" max="2" width="6.42578125" style="2" customWidth="1"/>
    <col min="3" max="3" width="54.7109375" style="1" customWidth="1"/>
    <col min="4" max="4" width="5.7109375" style="2" customWidth="1"/>
    <col min="5" max="5" width="13.28515625" style="1" bestFit="1" customWidth="1"/>
    <col min="6" max="6" width="12" style="5" customWidth="1"/>
    <col min="7" max="7" width="17.85546875" style="5" bestFit="1" customWidth="1"/>
    <col min="8" max="8" width="21.85546875" style="5" customWidth="1"/>
    <col min="9" max="9" width="14.42578125" style="1" bestFit="1" customWidth="1"/>
    <col min="10" max="16384" width="11.42578125" style="1"/>
  </cols>
  <sheetData>
    <row r="1" spans="1:8" s="16" customFormat="1" ht="3.75" customHeight="1" x14ac:dyDescent="0.25">
      <c r="B1" s="17"/>
      <c r="C1" s="17"/>
      <c r="D1" s="17"/>
      <c r="E1" s="18"/>
      <c r="F1" s="18"/>
    </row>
    <row r="2" spans="1:8" s="19" customFormat="1" ht="19.5" x14ac:dyDescent="0.35">
      <c r="A2" s="32"/>
      <c r="B2" s="49" t="s">
        <v>123</v>
      </c>
      <c r="C2" s="49"/>
      <c r="D2" s="49"/>
      <c r="E2" s="49"/>
      <c r="F2" s="49"/>
      <c r="G2" s="49"/>
    </row>
    <row r="3" spans="1:8" s="19" customFormat="1" ht="27.75" customHeight="1" x14ac:dyDescent="0.35">
      <c r="A3" s="32"/>
      <c r="B3" s="52" t="s">
        <v>122</v>
      </c>
      <c r="C3" s="49"/>
      <c r="D3" s="49"/>
      <c r="E3" s="49"/>
      <c r="F3" s="49"/>
      <c r="G3" s="49"/>
    </row>
    <row r="4" spans="1:8" s="19" customFormat="1" ht="21.75" customHeight="1" x14ac:dyDescent="0.2">
      <c r="A4" s="32"/>
      <c r="B4" s="50" t="s">
        <v>66</v>
      </c>
      <c r="C4" s="50"/>
      <c r="D4" s="50"/>
      <c r="E4" s="50"/>
      <c r="F4" s="50"/>
      <c r="G4" s="50"/>
    </row>
    <row r="5" spans="1:8" s="19" customFormat="1" ht="21.75" customHeight="1" x14ac:dyDescent="0.2">
      <c r="A5" s="32"/>
      <c r="B5" s="50" t="s">
        <v>67</v>
      </c>
      <c r="C5" s="50"/>
      <c r="D5" s="50"/>
      <c r="E5" s="50"/>
      <c r="F5" s="50"/>
      <c r="G5" s="50"/>
    </row>
    <row r="6" spans="1:8" s="9" customFormat="1" ht="6.75" customHeight="1" x14ac:dyDescent="0.35">
      <c r="B6" s="15"/>
      <c r="C6" s="15"/>
      <c r="D6" s="15"/>
      <c r="E6" s="15"/>
      <c r="F6" s="15"/>
      <c r="G6" s="15"/>
      <c r="H6" s="10"/>
    </row>
    <row r="7" spans="1:8" s="6" customFormat="1" ht="18.75" x14ac:dyDescent="0.3">
      <c r="B7" s="24" t="s">
        <v>0</v>
      </c>
      <c r="C7" s="25" t="s">
        <v>8</v>
      </c>
      <c r="D7" s="24" t="s">
        <v>1</v>
      </c>
      <c r="E7" s="24" t="s">
        <v>2</v>
      </c>
      <c r="F7" s="26" t="s">
        <v>9</v>
      </c>
      <c r="G7" s="26" t="s">
        <v>10</v>
      </c>
      <c r="H7" s="11"/>
    </row>
    <row r="8" spans="1:8" s="7" customFormat="1" x14ac:dyDescent="0.25">
      <c r="B8" s="45">
        <v>100</v>
      </c>
      <c r="C8" s="46" t="s">
        <v>44</v>
      </c>
      <c r="D8" s="45"/>
      <c r="E8" s="45"/>
      <c r="F8" s="45"/>
      <c r="G8" s="45"/>
      <c r="H8" s="12"/>
    </row>
    <row r="9" spans="1:8" s="7" customFormat="1" x14ac:dyDescent="0.25">
      <c r="B9" s="41">
        <v>101</v>
      </c>
      <c r="C9" s="42" t="s">
        <v>16</v>
      </c>
      <c r="D9" s="41" t="s">
        <v>3</v>
      </c>
      <c r="E9" s="27">
        <v>1</v>
      </c>
      <c r="F9" s="28"/>
      <c r="G9" s="29">
        <f>F9*E9</f>
        <v>0</v>
      </c>
      <c r="H9" s="12"/>
    </row>
    <row r="10" spans="1:8" s="7" customFormat="1" ht="30" x14ac:dyDescent="0.25">
      <c r="B10" s="41">
        <v>102</v>
      </c>
      <c r="C10" s="43" t="s">
        <v>32</v>
      </c>
      <c r="D10" s="41" t="s">
        <v>3</v>
      </c>
      <c r="E10" s="27">
        <v>1</v>
      </c>
      <c r="F10" s="28"/>
      <c r="G10" s="29">
        <f t="shared" ref="G10:G15" si="0">F10*E10</f>
        <v>0</v>
      </c>
      <c r="H10" s="12"/>
    </row>
    <row r="11" spans="1:8" s="7" customFormat="1" x14ac:dyDescent="0.25">
      <c r="B11" s="41">
        <v>103</v>
      </c>
      <c r="C11" s="42" t="s">
        <v>17</v>
      </c>
      <c r="D11" s="41" t="s">
        <v>19</v>
      </c>
      <c r="E11" s="27">
        <v>80</v>
      </c>
      <c r="F11" s="28"/>
      <c r="G11" s="29">
        <f t="shared" si="0"/>
        <v>0</v>
      </c>
      <c r="H11" s="12"/>
    </row>
    <row r="12" spans="1:8" s="7" customFormat="1" x14ac:dyDescent="0.25">
      <c r="B12" s="41">
        <v>104</v>
      </c>
      <c r="C12" s="42" t="s">
        <v>85</v>
      </c>
      <c r="D12" s="41" t="s">
        <v>3</v>
      </c>
      <c r="E12" s="27">
        <v>1</v>
      </c>
      <c r="F12" s="28"/>
      <c r="G12" s="29">
        <f t="shared" si="0"/>
        <v>0</v>
      </c>
      <c r="H12" s="12"/>
    </row>
    <row r="13" spans="1:8" s="7" customFormat="1" x14ac:dyDescent="0.25">
      <c r="B13" s="41">
        <v>105</v>
      </c>
      <c r="C13" s="42" t="s">
        <v>18</v>
      </c>
      <c r="D13" s="41" t="s">
        <v>3</v>
      </c>
      <c r="E13" s="27">
        <v>1</v>
      </c>
      <c r="F13" s="28"/>
      <c r="G13" s="29">
        <f t="shared" si="0"/>
        <v>0</v>
      </c>
      <c r="H13" s="12"/>
    </row>
    <row r="14" spans="1:8" s="7" customFormat="1" x14ac:dyDescent="0.25">
      <c r="B14" s="41">
        <v>106</v>
      </c>
      <c r="C14" s="42" t="s">
        <v>51</v>
      </c>
      <c r="D14" s="41" t="s">
        <v>3</v>
      </c>
      <c r="E14" s="27">
        <v>1</v>
      </c>
      <c r="F14" s="28"/>
      <c r="G14" s="29">
        <f t="shared" si="0"/>
        <v>0</v>
      </c>
      <c r="H14" s="12"/>
    </row>
    <row r="15" spans="1:8" s="7" customFormat="1" x14ac:dyDescent="0.25">
      <c r="B15" s="41">
        <v>107</v>
      </c>
      <c r="C15" s="42" t="s">
        <v>20</v>
      </c>
      <c r="D15" s="41" t="s">
        <v>3</v>
      </c>
      <c r="E15" s="27">
        <v>1</v>
      </c>
      <c r="F15" s="28"/>
      <c r="G15" s="29">
        <f t="shared" si="0"/>
        <v>0</v>
      </c>
      <c r="H15" s="12"/>
    </row>
    <row r="16" spans="1:8" s="8" customFormat="1" x14ac:dyDescent="0.25">
      <c r="B16" s="45">
        <v>200</v>
      </c>
      <c r="C16" s="46" t="s">
        <v>45</v>
      </c>
      <c r="D16" s="45"/>
      <c r="E16" s="45"/>
      <c r="F16" s="45"/>
      <c r="G16" s="45"/>
      <c r="H16" s="12"/>
    </row>
    <row r="17" spans="2:8" s="8" customFormat="1" x14ac:dyDescent="0.25">
      <c r="B17" s="41">
        <v>201</v>
      </c>
      <c r="C17" s="42" t="s">
        <v>13</v>
      </c>
      <c r="D17" s="41" t="s">
        <v>5</v>
      </c>
      <c r="E17" s="27">
        <v>1644</v>
      </c>
      <c r="F17" s="28"/>
      <c r="G17" s="29">
        <f t="shared" ref="G17:G35" si="1">F17*E17</f>
        <v>0</v>
      </c>
      <c r="H17" s="12"/>
    </row>
    <row r="18" spans="2:8" s="8" customFormat="1" x14ac:dyDescent="0.25">
      <c r="B18" s="41">
        <v>202</v>
      </c>
      <c r="C18" s="42" t="s">
        <v>77</v>
      </c>
      <c r="D18" s="41" t="s">
        <v>4</v>
      </c>
      <c r="E18" s="27">
        <v>963</v>
      </c>
      <c r="F18" s="28"/>
      <c r="G18" s="29">
        <f t="shared" si="1"/>
        <v>0</v>
      </c>
      <c r="H18" s="12"/>
    </row>
    <row r="19" spans="2:8" s="8" customFormat="1" x14ac:dyDescent="0.25">
      <c r="B19" s="41">
        <v>203</v>
      </c>
      <c r="C19" s="42" t="s">
        <v>89</v>
      </c>
      <c r="D19" s="41" t="s">
        <v>5</v>
      </c>
      <c r="E19" s="27">
        <v>356</v>
      </c>
      <c r="F19" s="28"/>
      <c r="G19" s="29">
        <f t="shared" si="1"/>
        <v>0</v>
      </c>
      <c r="H19" s="12"/>
    </row>
    <row r="20" spans="2:8" s="8" customFormat="1" x14ac:dyDescent="0.25">
      <c r="B20" s="41">
        <v>204</v>
      </c>
      <c r="C20" s="42" t="s">
        <v>88</v>
      </c>
      <c r="D20" s="41" t="s">
        <v>84</v>
      </c>
      <c r="E20" s="27">
        <v>1</v>
      </c>
      <c r="F20" s="28"/>
      <c r="G20" s="29">
        <f t="shared" si="1"/>
        <v>0</v>
      </c>
      <c r="H20" s="12"/>
    </row>
    <row r="21" spans="2:8" s="8" customFormat="1" x14ac:dyDescent="0.25">
      <c r="B21" s="41">
        <v>205</v>
      </c>
      <c r="C21" s="42" t="s">
        <v>105</v>
      </c>
      <c r="D21" s="41" t="s">
        <v>15</v>
      </c>
      <c r="E21" s="27">
        <v>18</v>
      </c>
      <c r="F21" s="28"/>
      <c r="G21" s="29">
        <f t="shared" si="1"/>
        <v>0</v>
      </c>
      <c r="H21" s="12"/>
    </row>
    <row r="22" spans="2:8" s="8" customFormat="1" x14ac:dyDescent="0.25">
      <c r="B22" s="41">
        <v>206</v>
      </c>
      <c r="C22" s="42" t="s">
        <v>26</v>
      </c>
      <c r="D22" s="41" t="s">
        <v>6</v>
      </c>
      <c r="E22" s="27">
        <v>57</v>
      </c>
      <c r="F22" s="28"/>
      <c r="G22" s="29">
        <f t="shared" si="1"/>
        <v>0</v>
      </c>
      <c r="H22" s="12"/>
    </row>
    <row r="23" spans="2:8" s="8" customFormat="1" x14ac:dyDescent="0.25">
      <c r="B23" s="41">
        <v>207</v>
      </c>
      <c r="C23" s="42" t="s">
        <v>21</v>
      </c>
      <c r="D23" s="41" t="s">
        <v>5</v>
      </c>
      <c r="E23" s="27">
        <v>2087</v>
      </c>
      <c r="F23" s="28"/>
      <c r="G23" s="29">
        <f t="shared" si="1"/>
        <v>0</v>
      </c>
      <c r="H23" s="12"/>
    </row>
    <row r="24" spans="2:8" s="8" customFormat="1" x14ac:dyDescent="0.25">
      <c r="B24" s="41">
        <v>208</v>
      </c>
      <c r="C24" s="42" t="s">
        <v>78</v>
      </c>
      <c r="D24" s="41" t="s">
        <v>4</v>
      </c>
      <c r="E24" s="27">
        <v>5136</v>
      </c>
      <c r="F24" s="28"/>
      <c r="G24" s="29">
        <f t="shared" si="1"/>
        <v>0</v>
      </c>
      <c r="H24" s="12"/>
    </row>
    <row r="25" spans="2:8" s="8" customFormat="1" x14ac:dyDescent="0.25">
      <c r="B25" s="41">
        <v>209</v>
      </c>
      <c r="C25" s="42" t="s">
        <v>79</v>
      </c>
      <c r="D25" s="41" t="s">
        <v>4</v>
      </c>
      <c r="E25" s="27">
        <v>1229</v>
      </c>
      <c r="F25" s="28"/>
      <c r="G25" s="29">
        <f t="shared" si="1"/>
        <v>0</v>
      </c>
      <c r="H25" s="12"/>
    </row>
    <row r="26" spans="2:8" s="8" customFormat="1" x14ac:dyDescent="0.25">
      <c r="B26" s="41">
        <v>210</v>
      </c>
      <c r="C26" s="42" t="s">
        <v>60</v>
      </c>
      <c r="D26" s="41" t="s">
        <v>6</v>
      </c>
      <c r="E26" s="27">
        <v>332</v>
      </c>
      <c r="F26" s="28"/>
      <c r="G26" s="29">
        <f t="shared" si="1"/>
        <v>0</v>
      </c>
      <c r="H26" s="12"/>
    </row>
    <row r="27" spans="2:8" s="8" customFormat="1" x14ac:dyDescent="0.25">
      <c r="B27" s="41">
        <v>211</v>
      </c>
      <c r="C27" s="42" t="s">
        <v>40</v>
      </c>
      <c r="D27" s="41" t="s">
        <v>6</v>
      </c>
      <c r="E27" s="27">
        <v>171</v>
      </c>
      <c r="F27" s="28"/>
      <c r="G27" s="29">
        <f t="shared" si="1"/>
        <v>0</v>
      </c>
      <c r="H27" s="12"/>
    </row>
    <row r="28" spans="2:8" s="8" customFormat="1" x14ac:dyDescent="0.25">
      <c r="B28" s="41">
        <v>212</v>
      </c>
      <c r="C28" s="42" t="s">
        <v>62</v>
      </c>
      <c r="D28" s="41" t="s">
        <v>4</v>
      </c>
      <c r="E28" s="27">
        <v>1266</v>
      </c>
      <c r="F28" s="28"/>
      <c r="G28" s="29">
        <f t="shared" si="1"/>
        <v>0</v>
      </c>
      <c r="H28" s="12"/>
    </row>
    <row r="29" spans="2:8" s="8" customFormat="1" x14ac:dyDescent="0.25">
      <c r="B29" s="41">
        <v>213</v>
      </c>
      <c r="C29" s="42" t="s">
        <v>12</v>
      </c>
      <c r="D29" s="41" t="s">
        <v>6</v>
      </c>
      <c r="E29" s="27">
        <v>305</v>
      </c>
      <c r="F29" s="28"/>
      <c r="G29" s="29">
        <f t="shared" si="1"/>
        <v>0</v>
      </c>
      <c r="H29" s="12"/>
    </row>
    <row r="30" spans="2:8" s="8" customFormat="1" x14ac:dyDescent="0.25">
      <c r="B30" s="41">
        <v>214</v>
      </c>
      <c r="C30" s="42" t="s">
        <v>27</v>
      </c>
      <c r="D30" s="41" t="s">
        <v>6</v>
      </c>
      <c r="E30" s="27">
        <v>107</v>
      </c>
      <c r="F30" s="28"/>
      <c r="G30" s="29">
        <f t="shared" si="1"/>
        <v>0</v>
      </c>
      <c r="H30" s="12"/>
    </row>
    <row r="31" spans="2:8" s="8" customFormat="1" x14ac:dyDescent="0.25">
      <c r="B31" s="41">
        <v>215</v>
      </c>
      <c r="C31" s="42" t="s">
        <v>22</v>
      </c>
      <c r="D31" s="41" t="s">
        <v>6</v>
      </c>
      <c r="E31" s="27">
        <v>134</v>
      </c>
      <c r="F31" s="28"/>
      <c r="G31" s="29">
        <f t="shared" si="1"/>
        <v>0</v>
      </c>
      <c r="H31" s="12"/>
    </row>
    <row r="32" spans="2:8" s="8" customFormat="1" x14ac:dyDescent="0.25">
      <c r="B32" s="41">
        <v>216</v>
      </c>
      <c r="C32" s="42" t="s">
        <v>120</v>
      </c>
      <c r="D32" s="41" t="s">
        <v>6</v>
      </c>
      <c r="E32" s="27">
        <v>7</v>
      </c>
      <c r="F32" s="28"/>
      <c r="G32" s="29">
        <f t="shared" si="1"/>
        <v>0</v>
      </c>
      <c r="H32" s="12"/>
    </row>
    <row r="33" spans="2:8" s="8" customFormat="1" x14ac:dyDescent="0.25">
      <c r="B33" s="41">
        <v>217</v>
      </c>
      <c r="C33" s="42" t="s">
        <v>61</v>
      </c>
      <c r="D33" s="41" t="s">
        <v>7</v>
      </c>
      <c r="E33" s="27">
        <v>295</v>
      </c>
      <c r="F33" s="28"/>
      <c r="G33" s="29">
        <f t="shared" si="1"/>
        <v>0</v>
      </c>
      <c r="H33" s="12"/>
    </row>
    <row r="34" spans="2:8" s="8" customFormat="1" x14ac:dyDescent="0.25">
      <c r="B34" s="41">
        <v>218</v>
      </c>
      <c r="C34" s="42" t="s">
        <v>56</v>
      </c>
      <c r="D34" s="41" t="s">
        <v>7</v>
      </c>
      <c r="E34" s="27">
        <v>246</v>
      </c>
      <c r="F34" s="28"/>
      <c r="G34" s="29">
        <f t="shared" si="1"/>
        <v>0</v>
      </c>
      <c r="H34" s="12"/>
    </row>
    <row r="35" spans="2:8" s="7" customFormat="1" x14ac:dyDescent="0.25">
      <c r="B35" s="41">
        <v>219</v>
      </c>
      <c r="C35" s="42" t="s">
        <v>55</v>
      </c>
      <c r="D35" s="41" t="s">
        <v>7</v>
      </c>
      <c r="E35" s="27">
        <v>221</v>
      </c>
      <c r="F35" s="28"/>
      <c r="G35" s="29">
        <f t="shared" si="1"/>
        <v>0</v>
      </c>
      <c r="H35" s="12"/>
    </row>
    <row r="36" spans="2:8" x14ac:dyDescent="0.25">
      <c r="B36" s="45">
        <v>300</v>
      </c>
      <c r="C36" s="46" t="s">
        <v>46</v>
      </c>
      <c r="D36" s="45"/>
      <c r="E36" s="45"/>
      <c r="F36" s="45"/>
      <c r="G36" s="45"/>
    </row>
    <row r="37" spans="2:8" x14ac:dyDescent="0.25">
      <c r="B37" s="41">
        <v>301</v>
      </c>
      <c r="C37" s="42" t="s">
        <v>72</v>
      </c>
      <c r="D37" s="41" t="s">
        <v>5</v>
      </c>
      <c r="E37" s="27">
        <v>1784</v>
      </c>
      <c r="F37" s="28"/>
      <c r="G37" s="29">
        <f t="shared" ref="G37:G55" si="2">F37*E37</f>
        <v>0</v>
      </c>
    </row>
    <row r="38" spans="2:8" x14ac:dyDescent="0.25">
      <c r="B38" s="41">
        <v>302</v>
      </c>
      <c r="C38" s="42" t="s">
        <v>116</v>
      </c>
      <c r="D38" s="41" t="s">
        <v>5</v>
      </c>
      <c r="E38" s="27">
        <v>131</v>
      </c>
      <c r="F38" s="28"/>
      <c r="G38" s="29">
        <f t="shared" si="2"/>
        <v>0</v>
      </c>
    </row>
    <row r="39" spans="2:8" x14ac:dyDescent="0.25">
      <c r="B39" s="41">
        <v>303</v>
      </c>
      <c r="C39" s="42" t="s">
        <v>53</v>
      </c>
      <c r="D39" s="41" t="s">
        <v>5</v>
      </c>
      <c r="E39" s="27">
        <v>111</v>
      </c>
      <c r="F39" s="28"/>
      <c r="G39" s="29">
        <f t="shared" si="2"/>
        <v>0</v>
      </c>
    </row>
    <row r="40" spans="2:8" x14ac:dyDescent="0.25">
      <c r="B40" s="41">
        <v>304</v>
      </c>
      <c r="C40" s="42" t="s">
        <v>117</v>
      </c>
      <c r="D40" s="41" t="s">
        <v>5</v>
      </c>
      <c r="E40" s="27">
        <v>68</v>
      </c>
      <c r="F40" s="28"/>
      <c r="G40" s="29">
        <f t="shared" si="2"/>
        <v>0</v>
      </c>
    </row>
    <row r="41" spans="2:8" x14ac:dyDescent="0.25">
      <c r="B41" s="41">
        <v>305</v>
      </c>
      <c r="C41" s="42" t="s">
        <v>25</v>
      </c>
      <c r="D41" s="41" t="s">
        <v>5</v>
      </c>
      <c r="E41" s="27">
        <v>355</v>
      </c>
      <c r="F41" s="28"/>
      <c r="G41" s="29">
        <f t="shared" si="2"/>
        <v>0</v>
      </c>
    </row>
    <row r="42" spans="2:8" x14ac:dyDescent="0.25">
      <c r="B42" s="41">
        <v>306</v>
      </c>
      <c r="C42" s="42" t="s">
        <v>112</v>
      </c>
      <c r="D42" s="41" t="s">
        <v>15</v>
      </c>
      <c r="E42" s="27">
        <v>6</v>
      </c>
      <c r="F42" s="28"/>
      <c r="G42" s="29">
        <f t="shared" si="2"/>
        <v>0</v>
      </c>
    </row>
    <row r="43" spans="2:8" x14ac:dyDescent="0.25">
      <c r="B43" s="41">
        <v>307</v>
      </c>
      <c r="C43" s="42" t="s">
        <v>113</v>
      </c>
      <c r="D43" s="41" t="s">
        <v>15</v>
      </c>
      <c r="E43" s="27">
        <v>3</v>
      </c>
      <c r="F43" s="28"/>
      <c r="G43" s="29">
        <f t="shared" si="2"/>
        <v>0</v>
      </c>
    </row>
    <row r="44" spans="2:8" x14ac:dyDescent="0.25">
      <c r="B44" s="41">
        <v>308</v>
      </c>
      <c r="C44" s="42" t="s">
        <v>57</v>
      </c>
      <c r="D44" s="41" t="s">
        <v>15</v>
      </c>
      <c r="E44" s="27">
        <v>4</v>
      </c>
      <c r="F44" s="28"/>
      <c r="G44" s="29">
        <f t="shared" si="2"/>
        <v>0</v>
      </c>
    </row>
    <row r="45" spans="2:8" x14ac:dyDescent="0.25">
      <c r="B45" s="41">
        <v>309</v>
      </c>
      <c r="C45" s="42" t="s">
        <v>71</v>
      </c>
      <c r="D45" s="41" t="s">
        <v>15</v>
      </c>
      <c r="E45" s="27">
        <v>15</v>
      </c>
      <c r="F45" s="28"/>
      <c r="G45" s="29">
        <f t="shared" si="2"/>
        <v>0</v>
      </c>
    </row>
    <row r="46" spans="2:8" x14ac:dyDescent="0.25">
      <c r="B46" s="41">
        <v>310</v>
      </c>
      <c r="C46" s="42" t="s">
        <v>110</v>
      </c>
      <c r="D46" s="41" t="s">
        <v>5</v>
      </c>
      <c r="E46" s="27">
        <v>300</v>
      </c>
      <c r="F46" s="28"/>
      <c r="G46" s="29">
        <f t="shared" si="2"/>
        <v>0</v>
      </c>
    </row>
    <row r="47" spans="2:8" x14ac:dyDescent="0.25">
      <c r="B47" s="41">
        <v>311</v>
      </c>
      <c r="C47" s="42" t="s">
        <v>111</v>
      </c>
      <c r="D47" s="41" t="s">
        <v>5</v>
      </c>
      <c r="E47" s="27">
        <v>77</v>
      </c>
      <c r="F47" s="28"/>
      <c r="G47" s="29">
        <f t="shared" si="2"/>
        <v>0</v>
      </c>
    </row>
    <row r="48" spans="2:8" x14ac:dyDescent="0.25">
      <c r="B48" s="41">
        <v>312</v>
      </c>
      <c r="C48" s="42" t="s">
        <v>118</v>
      </c>
      <c r="D48" s="41" t="s">
        <v>5</v>
      </c>
      <c r="E48" s="27">
        <v>271</v>
      </c>
      <c r="F48" s="28"/>
      <c r="G48" s="29">
        <f t="shared" si="2"/>
        <v>0</v>
      </c>
    </row>
    <row r="49" spans="2:8" x14ac:dyDescent="0.25">
      <c r="B49" s="41">
        <v>313</v>
      </c>
      <c r="C49" s="42" t="s">
        <v>47</v>
      </c>
      <c r="D49" s="41" t="s">
        <v>5</v>
      </c>
      <c r="E49" s="27">
        <v>55</v>
      </c>
      <c r="F49" s="28"/>
      <c r="G49" s="29">
        <f t="shared" si="2"/>
        <v>0</v>
      </c>
    </row>
    <row r="50" spans="2:8" x14ac:dyDescent="0.25">
      <c r="B50" s="41">
        <v>314</v>
      </c>
      <c r="C50" s="42" t="s">
        <v>41</v>
      </c>
      <c r="D50" s="41" t="s">
        <v>5</v>
      </c>
      <c r="E50" s="27">
        <v>85</v>
      </c>
      <c r="F50" s="28"/>
      <c r="G50" s="29">
        <f t="shared" si="2"/>
        <v>0</v>
      </c>
    </row>
    <row r="51" spans="2:8" x14ac:dyDescent="0.25">
      <c r="B51" s="41">
        <v>315</v>
      </c>
      <c r="C51" s="42" t="s">
        <v>14</v>
      </c>
      <c r="D51" s="41" t="s">
        <v>15</v>
      </c>
      <c r="E51" s="27">
        <v>6</v>
      </c>
      <c r="F51" s="28"/>
      <c r="G51" s="29">
        <f t="shared" si="2"/>
        <v>0</v>
      </c>
    </row>
    <row r="52" spans="2:8" s="7" customFormat="1" x14ac:dyDescent="0.25">
      <c r="B52" s="41">
        <v>316</v>
      </c>
      <c r="C52" s="42" t="s">
        <v>114</v>
      </c>
      <c r="D52" s="41" t="s">
        <v>3</v>
      </c>
      <c r="E52" s="27">
        <v>1</v>
      </c>
      <c r="F52" s="28"/>
      <c r="G52" s="29">
        <f t="shared" si="2"/>
        <v>0</v>
      </c>
      <c r="H52" s="12"/>
    </row>
    <row r="53" spans="2:8" s="7" customFormat="1" x14ac:dyDescent="0.25">
      <c r="B53" s="41">
        <v>317</v>
      </c>
      <c r="C53" s="42" t="s">
        <v>121</v>
      </c>
      <c r="D53" s="41" t="s">
        <v>6</v>
      </c>
      <c r="E53" s="27">
        <v>5</v>
      </c>
      <c r="F53" s="28"/>
      <c r="G53" s="29">
        <f t="shared" si="2"/>
        <v>0</v>
      </c>
      <c r="H53" s="12"/>
    </row>
    <row r="54" spans="2:8" s="7" customFormat="1" x14ac:dyDescent="0.25">
      <c r="B54" s="41">
        <v>318</v>
      </c>
      <c r="C54" s="42" t="s">
        <v>119</v>
      </c>
      <c r="D54" s="41" t="s">
        <v>5</v>
      </c>
      <c r="E54" s="27">
        <v>60</v>
      </c>
      <c r="F54" s="28"/>
      <c r="G54" s="29">
        <f t="shared" si="2"/>
        <v>0</v>
      </c>
      <c r="H54" s="12"/>
    </row>
    <row r="55" spans="2:8" s="7" customFormat="1" x14ac:dyDescent="0.25">
      <c r="B55" s="41">
        <v>319</v>
      </c>
      <c r="C55" s="42" t="s">
        <v>11</v>
      </c>
      <c r="D55" s="41" t="s">
        <v>6</v>
      </c>
      <c r="E55" s="27">
        <v>13</v>
      </c>
      <c r="F55" s="28"/>
      <c r="G55" s="29">
        <f t="shared" si="2"/>
        <v>0</v>
      </c>
      <c r="H55" s="12"/>
    </row>
    <row r="56" spans="2:8" s="8" customFormat="1" x14ac:dyDescent="0.2">
      <c r="B56" s="45">
        <v>400</v>
      </c>
      <c r="C56" s="46" t="s">
        <v>64</v>
      </c>
      <c r="D56" s="45"/>
      <c r="E56" s="45"/>
      <c r="F56" s="45"/>
      <c r="G56" s="45"/>
      <c r="H56" s="13"/>
    </row>
    <row r="57" spans="2:8" s="8" customFormat="1" x14ac:dyDescent="0.25">
      <c r="B57" s="41">
        <v>401</v>
      </c>
      <c r="C57" s="42" t="s">
        <v>91</v>
      </c>
      <c r="D57" s="41" t="s">
        <v>7</v>
      </c>
      <c r="E57" s="27">
        <v>122</v>
      </c>
      <c r="F57" s="28"/>
      <c r="G57" s="29">
        <f t="shared" ref="G57:G75" si="3">F57*E57</f>
        <v>0</v>
      </c>
      <c r="H57" s="13"/>
    </row>
    <row r="58" spans="2:8" s="8" customFormat="1" x14ac:dyDescent="0.25">
      <c r="B58" s="41">
        <v>402</v>
      </c>
      <c r="C58" s="42" t="s">
        <v>74</v>
      </c>
      <c r="D58" s="41" t="s">
        <v>7</v>
      </c>
      <c r="E58" s="27">
        <v>828</v>
      </c>
      <c r="F58" s="28"/>
      <c r="G58" s="29">
        <f t="shared" si="3"/>
        <v>0</v>
      </c>
      <c r="H58" s="13"/>
    </row>
    <row r="59" spans="2:8" s="8" customFormat="1" x14ac:dyDescent="0.25">
      <c r="B59" s="41">
        <v>403</v>
      </c>
      <c r="C59" s="42" t="s">
        <v>68</v>
      </c>
      <c r="D59" s="41" t="s">
        <v>7</v>
      </c>
      <c r="E59" s="27">
        <v>54</v>
      </c>
      <c r="F59" s="28"/>
      <c r="G59" s="29">
        <f t="shared" si="3"/>
        <v>0</v>
      </c>
      <c r="H59" s="13"/>
    </row>
    <row r="60" spans="2:8" s="8" customFormat="1" x14ac:dyDescent="0.25">
      <c r="B60" s="41">
        <v>404</v>
      </c>
      <c r="C60" s="42" t="s">
        <v>73</v>
      </c>
      <c r="D60" s="41" t="s">
        <v>7</v>
      </c>
      <c r="E60" s="27">
        <v>98</v>
      </c>
      <c r="F60" s="28"/>
      <c r="G60" s="29">
        <f t="shared" si="3"/>
        <v>0</v>
      </c>
      <c r="H60" s="13"/>
    </row>
    <row r="61" spans="2:8" s="8" customFormat="1" x14ac:dyDescent="0.25">
      <c r="B61" s="41">
        <v>405</v>
      </c>
      <c r="C61" s="42" t="s">
        <v>92</v>
      </c>
      <c r="D61" s="41" t="s">
        <v>4</v>
      </c>
      <c r="E61" s="27">
        <v>257</v>
      </c>
      <c r="F61" s="28"/>
      <c r="G61" s="29">
        <f t="shared" si="3"/>
        <v>0</v>
      </c>
      <c r="H61" s="13"/>
    </row>
    <row r="62" spans="2:8" x14ac:dyDescent="0.25">
      <c r="B62" s="41">
        <v>406</v>
      </c>
      <c r="C62" s="42" t="s">
        <v>80</v>
      </c>
      <c r="D62" s="41" t="s">
        <v>4</v>
      </c>
      <c r="E62" s="27">
        <v>90</v>
      </c>
      <c r="F62" s="28"/>
      <c r="G62" s="29">
        <f t="shared" si="3"/>
        <v>0</v>
      </c>
    </row>
    <row r="63" spans="2:8" x14ac:dyDescent="0.25">
      <c r="B63" s="41">
        <v>407</v>
      </c>
      <c r="C63" s="43" t="s">
        <v>58</v>
      </c>
      <c r="D63" s="41" t="s">
        <v>4</v>
      </c>
      <c r="E63" s="27">
        <v>1071</v>
      </c>
      <c r="F63" s="28"/>
      <c r="G63" s="29">
        <f t="shared" si="3"/>
        <v>0</v>
      </c>
    </row>
    <row r="64" spans="2:8" x14ac:dyDescent="0.25">
      <c r="B64" s="41">
        <v>408</v>
      </c>
      <c r="C64" s="43" t="s">
        <v>76</v>
      </c>
      <c r="D64" s="41" t="s">
        <v>4</v>
      </c>
      <c r="E64" s="27">
        <v>492</v>
      </c>
      <c r="F64" s="28"/>
      <c r="G64" s="29">
        <f t="shared" si="3"/>
        <v>0</v>
      </c>
    </row>
    <row r="65" spans="2:8" x14ac:dyDescent="0.25">
      <c r="B65" s="41">
        <v>409</v>
      </c>
      <c r="C65" s="43" t="s">
        <v>59</v>
      </c>
      <c r="D65" s="41" t="s">
        <v>4</v>
      </c>
      <c r="E65" s="27">
        <v>889</v>
      </c>
      <c r="F65" s="28"/>
      <c r="G65" s="29">
        <f t="shared" si="3"/>
        <v>0</v>
      </c>
    </row>
    <row r="66" spans="2:8" x14ac:dyDescent="0.25">
      <c r="B66" s="41">
        <v>410</v>
      </c>
      <c r="C66" s="43" t="s">
        <v>90</v>
      </c>
      <c r="D66" s="41" t="s">
        <v>4</v>
      </c>
      <c r="E66" s="27">
        <v>1844</v>
      </c>
      <c r="F66" s="28"/>
      <c r="G66" s="29">
        <f t="shared" si="3"/>
        <v>0</v>
      </c>
    </row>
    <row r="67" spans="2:8" x14ac:dyDescent="0.25">
      <c r="B67" s="41">
        <v>411</v>
      </c>
      <c r="C67" s="43" t="s">
        <v>106</v>
      </c>
      <c r="D67" s="41" t="s">
        <v>4</v>
      </c>
      <c r="E67" s="27">
        <v>120</v>
      </c>
      <c r="F67" s="28"/>
      <c r="G67" s="29">
        <f t="shared" si="3"/>
        <v>0</v>
      </c>
    </row>
    <row r="68" spans="2:8" x14ac:dyDescent="0.25">
      <c r="B68" s="41">
        <v>412</v>
      </c>
      <c r="C68" s="43" t="s">
        <v>93</v>
      </c>
      <c r="D68" s="41" t="s">
        <v>4</v>
      </c>
      <c r="E68" s="27">
        <v>75</v>
      </c>
      <c r="F68" s="28"/>
      <c r="G68" s="29">
        <f t="shared" si="3"/>
        <v>0</v>
      </c>
    </row>
    <row r="69" spans="2:8" x14ac:dyDescent="0.25">
      <c r="B69" s="41">
        <v>413</v>
      </c>
      <c r="C69" s="43" t="s">
        <v>94</v>
      </c>
      <c r="D69" s="41" t="s">
        <v>4</v>
      </c>
      <c r="E69" s="27">
        <v>94</v>
      </c>
      <c r="F69" s="28"/>
      <c r="G69" s="29">
        <f t="shared" si="3"/>
        <v>0</v>
      </c>
    </row>
    <row r="70" spans="2:8" x14ac:dyDescent="0.25">
      <c r="B70" s="41">
        <v>414</v>
      </c>
      <c r="C70" s="43" t="s">
        <v>115</v>
      </c>
      <c r="D70" s="41" t="s">
        <v>5</v>
      </c>
      <c r="E70" s="27">
        <v>43</v>
      </c>
      <c r="F70" s="28"/>
      <c r="G70" s="29">
        <f t="shared" si="3"/>
        <v>0</v>
      </c>
    </row>
    <row r="71" spans="2:8" x14ac:dyDescent="0.25">
      <c r="B71" s="41">
        <v>415</v>
      </c>
      <c r="C71" s="43" t="s">
        <v>95</v>
      </c>
      <c r="D71" s="41" t="s">
        <v>3</v>
      </c>
      <c r="E71" s="27">
        <v>1</v>
      </c>
      <c r="F71" s="28"/>
      <c r="G71" s="29">
        <f t="shared" si="3"/>
        <v>0</v>
      </c>
    </row>
    <row r="72" spans="2:8" x14ac:dyDescent="0.25">
      <c r="B72" s="41">
        <v>416</v>
      </c>
      <c r="C72" s="43" t="s">
        <v>96</v>
      </c>
      <c r="D72" s="41" t="s">
        <v>4</v>
      </c>
      <c r="E72" s="27">
        <v>65</v>
      </c>
      <c r="F72" s="28"/>
      <c r="G72" s="29">
        <f t="shared" si="3"/>
        <v>0</v>
      </c>
    </row>
    <row r="73" spans="2:8" x14ac:dyDescent="0.25">
      <c r="B73" s="41">
        <v>417</v>
      </c>
      <c r="C73" s="43" t="s">
        <v>86</v>
      </c>
      <c r="D73" s="41" t="s">
        <v>15</v>
      </c>
      <c r="E73" s="27">
        <v>80</v>
      </c>
      <c r="F73" s="28"/>
      <c r="G73" s="29">
        <f t="shared" si="3"/>
        <v>0</v>
      </c>
    </row>
    <row r="74" spans="2:8" x14ac:dyDescent="0.25">
      <c r="B74" s="41">
        <v>418</v>
      </c>
      <c r="C74" s="43" t="s">
        <v>87</v>
      </c>
      <c r="D74" s="41" t="s">
        <v>15</v>
      </c>
      <c r="E74" s="27">
        <v>30</v>
      </c>
      <c r="F74" s="28"/>
      <c r="G74" s="29">
        <f t="shared" si="3"/>
        <v>0</v>
      </c>
    </row>
    <row r="75" spans="2:8" s="7" customFormat="1" x14ac:dyDescent="0.25">
      <c r="B75" s="41">
        <v>419</v>
      </c>
      <c r="C75" s="43" t="s">
        <v>75</v>
      </c>
      <c r="D75" s="41" t="s">
        <v>4</v>
      </c>
      <c r="E75" s="27">
        <v>1584</v>
      </c>
      <c r="F75" s="28"/>
      <c r="G75" s="29">
        <f t="shared" si="3"/>
        <v>0</v>
      </c>
      <c r="H75" s="12"/>
    </row>
    <row r="76" spans="2:8" x14ac:dyDescent="0.25">
      <c r="B76" s="45">
        <v>500</v>
      </c>
      <c r="C76" s="46" t="s">
        <v>43</v>
      </c>
      <c r="D76" s="45"/>
      <c r="E76" s="45"/>
      <c r="F76" s="45"/>
      <c r="G76" s="45"/>
    </row>
    <row r="77" spans="2:8" x14ac:dyDescent="0.25">
      <c r="B77" s="41">
        <v>501</v>
      </c>
      <c r="C77" s="42" t="s">
        <v>48</v>
      </c>
      <c r="D77" s="41" t="s">
        <v>15</v>
      </c>
      <c r="E77" s="27">
        <v>37</v>
      </c>
      <c r="F77" s="28"/>
      <c r="G77" s="29">
        <f t="shared" ref="G77:G86" si="4">F77*E77</f>
        <v>0</v>
      </c>
    </row>
    <row r="78" spans="2:8" x14ac:dyDescent="0.25">
      <c r="B78" s="41">
        <v>502</v>
      </c>
      <c r="C78" s="42" t="s">
        <v>69</v>
      </c>
      <c r="D78" s="41" t="s">
        <v>15</v>
      </c>
      <c r="E78" s="27">
        <v>3</v>
      </c>
      <c r="F78" s="28"/>
      <c r="G78" s="29">
        <f t="shared" si="4"/>
        <v>0</v>
      </c>
    </row>
    <row r="79" spans="2:8" x14ac:dyDescent="0.25">
      <c r="B79" s="41">
        <v>503</v>
      </c>
      <c r="C79" s="42" t="s">
        <v>70</v>
      </c>
      <c r="D79" s="41" t="s">
        <v>15</v>
      </c>
      <c r="E79" s="27">
        <v>3</v>
      </c>
      <c r="F79" s="28"/>
      <c r="G79" s="29">
        <f t="shared" si="4"/>
        <v>0</v>
      </c>
    </row>
    <row r="80" spans="2:8" x14ac:dyDescent="0.25">
      <c r="B80" s="41">
        <v>504</v>
      </c>
      <c r="C80" s="42" t="s">
        <v>107</v>
      </c>
      <c r="D80" s="41" t="s">
        <v>15</v>
      </c>
      <c r="E80" s="27">
        <v>2</v>
      </c>
      <c r="F80" s="28"/>
      <c r="G80" s="29">
        <f t="shared" si="4"/>
        <v>0</v>
      </c>
    </row>
    <row r="81" spans="2:9" x14ac:dyDescent="0.25">
      <c r="B81" s="41">
        <v>505</v>
      </c>
      <c r="C81" s="42" t="s">
        <v>108</v>
      </c>
      <c r="D81" s="41" t="s">
        <v>15</v>
      </c>
      <c r="E81" s="27">
        <v>4</v>
      </c>
      <c r="F81" s="28"/>
      <c r="G81" s="29">
        <f t="shared" si="4"/>
        <v>0</v>
      </c>
    </row>
    <row r="82" spans="2:9" x14ac:dyDescent="0.25">
      <c r="B82" s="41">
        <v>506</v>
      </c>
      <c r="C82" s="42" t="s">
        <v>109</v>
      </c>
      <c r="D82" s="41" t="s">
        <v>15</v>
      </c>
      <c r="E82" s="27">
        <v>2</v>
      </c>
      <c r="F82" s="28"/>
      <c r="G82" s="29">
        <f t="shared" si="4"/>
        <v>0</v>
      </c>
    </row>
    <row r="83" spans="2:9" x14ac:dyDescent="0.25">
      <c r="B83" s="41">
        <v>507</v>
      </c>
      <c r="C83" s="42" t="s">
        <v>23</v>
      </c>
      <c r="D83" s="41" t="s">
        <v>4</v>
      </c>
      <c r="E83" s="27">
        <v>145</v>
      </c>
      <c r="F83" s="28"/>
      <c r="G83" s="29">
        <f t="shared" si="4"/>
        <v>0</v>
      </c>
    </row>
    <row r="84" spans="2:9" x14ac:dyDescent="0.25">
      <c r="B84" s="41">
        <v>508</v>
      </c>
      <c r="C84" s="42" t="s">
        <v>65</v>
      </c>
      <c r="D84" s="41" t="s">
        <v>4</v>
      </c>
      <c r="E84" s="27">
        <v>84</v>
      </c>
      <c r="F84" s="28"/>
      <c r="G84" s="29">
        <f t="shared" si="4"/>
        <v>0</v>
      </c>
    </row>
    <row r="85" spans="2:9" x14ac:dyDescent="0.25">
      <c r="B85" s="41">
        <v>509</v>
      </c>
      <c r="C85" s="42" t="s">
        <v>63</v>
      </c>
      <c r="D85" s="41" t="s">
        <v>5</v>
      </c>
      <c r="E85" s="27">
        <v>55</v>
      </c>
      <c r="F85" s="28"/>
      <c r="G85" s="29">
        <f t="shared" si="4"/>
        <v>0</v>
      </c>
    </row>
    <row r="86" spans="2:9" x14ac:dyDescent="0.25">
      <c r="B86" s="41">
        <v>510</v>
      </c>
      <c r="C86" s="42" t="s">
        <v>24</v>
      </c>
      <c r="D86" s="41" t="s">
        <v>4</v>
      </c>
      <c r="E86" s="27">
        <v>35</v>
      </c>
      <c r="F86" s="28"/>
      <c r="G86" s="29">
        <f t="shared" si="4"/>
        <v>0</v>
      </c>
    </row>
    <row r="87" spans="2:9" s="3" customFormat="1" x14ac:dyDescent="0.25">
      <c r="B87" s="45">
        <v>600</v>
      </c>
      <c r="C87" s="46" t="s">
        <v>52</v>
      </c>
      <c r="D87" s="45"/>
      <c r="E87" s="45"/>
      <c r="F87" s="45"/>
      <c r="G87" s="45"/>
      <c r="H87" s="5"/>
    </row>
    <row r="88" spans="2:9" s="4" customFormat="1" x14ac:dyDescent="0.25">
      <c r="B88" s="41">
        <v>601</v>
      </c>
      <c r="C88" s="43" t="s">
        <v>31</v>
      </c>
      <c r="D88" s="41" t="s">
        <v>15</v>
      </c>
      <c r="E88" s="27">
        <v>57</v>
      </c>
      <c r="F88" s="28"/>
      <c r="G88" s="29">
        <f t="shared" ref="G88:G95" si="5">F88*E88</f>
        <v>0</v>
      </c>
      <c r="H88" s="5"/>
    </row>
    <row r="89" spans="2:9" x14ac:dyDescent="0.25">
      <c r="B89" s="41">
        <v>602</v>
      </c>
      <c r="C89" s="42" t="s">
        <v>49</v>
      </c>
      <c r="D89" s="41" t="s">
        <v>15</v>
      </c>
      <c r="E89" s="27">
        <v>57</v>
      </c>
      <c r="F89" s="28"/>
      <c r="G89" s="29">
        <f t="shared" si="5"/>
        <v>0</v>
      </c>
    </row>
    <row r="90" spans="2:9" x14ac:dyDescent="0.25">
      <c r="B90" s="41">
        <v>603</v>
      </c>
      <c r="C90" s="42" t="s">
        <v>42</v>
      </c>
      <c r="D90" s="41" t="s">
        <v>15</v>
      </c>
      <c r="E90" s="27">
        <v>57</v>
      </c>
      <c r="F90" s="28"/>
      <c r="G90" s="29">
        <f t="shared" si="5"/>
        <v>0</v>
      </c>
    </row>
    <row r="91" spans="2:9" x14ac:dyDescent="0.25">
      <c r="B91" s="41">
        <v>604</v>
      </c>
      <c r="C91" s="42" t="s">
        <v>50</v>
      </c>
      <c r="D91" s="41" t="s">
        <v>15</v>
      </c>
      <c r="E91" s="27">
        <v>25</v>
      </c>
      <c r="F91" s="28"/>
      <c r="G91" s="29">
        <f t="shared" si="5"/>
        <v>0</v>
      </c>
    </row>
    <row r="92" spans="2:9" x14ac:dyDescent="0.25">
      <c r="B92" s="41">
        <v>605</v>
      </c>
      <c r="C92" s="42" t="s">
        <v>82</v>
      </c>
      <c r="D92" s="41" t="s">
        <v>15</v>
      </c>
      <c r="E92" s="27">
        <v>16</v>
      </c>
      <c r="F92" s="28"/>
      <c r="G92" s="29">
        <f t="shared" si="5"/>
        <v>0</v>
      </c>
    </row>
    <row r="93" spans="2:9" x14ac:dyDescent="0.25">
      <c r="B93" s="41">
        <v>606</v>
      </c>
      <c r="C93" s="42" t="s">
        <v>83</v>
      </c>
      <c r="D93" s="41" t="s">
        <v>15</v>
      </c>
      <c r="E93" s="27">
        <v>11</v>
      </c>
      <c r="F93" s="28"/>
      <c r="G93" s="29">
        <f t="shared" si="5"/>
        <v>0</v>
      </c>
    </row>
    <row r="94" spans="2:9" x14ac:dyDescent="0.25">
      <c r="B94" s="41">
        <v>607</v>
      </c>
      <c r="C94" s="42" t="s">
        <v>104</v>
      </c>
      <c r="D94" s="41" t="s">
        <v>15</v>
      </c>
      <c r="E94" s="27">
        <v>2</v>
      </c>
      <c r="F94" s="28"/>
      <c r="G94" s="29">
        <f t="shared" si="5"/>
        <v>0</v>
      </c>
    </row>
    <row r="95" spans="2:9" x14ac:dyDescent="0.25">
      <c r="B95" s="41">
        <v>608</v>
      </c>
      <c r="C95" s="42" t="s">
        <v>54</v>
      </c>
      <c r="D95" s="41" t="s">
        <v>15</v>
      </c>
      <c r="E95" s="27">
        <v>42</v>
      </c>
      <c r="F95" s="28"/>
      <c r="G95" s="29">
        <f t="shared" si="5"/>
        <v>0</v>
      </c>
    </row>
    <row r="96" spans="2:9" x14ac:dyDescent="0.25">
      <c r="B96" s="45">
        <v>700</v>
      </c>
      <c r="C96" s="46" t="s">
        <v>33</v>
      </c>
      <c r="D96" s="45"/>
      <c r="E96" s="45"/>
      <c r="F96" s="45"/>
      <c r="G96" s="45"/>
      <c r="I96" s="44"/>
    </row>
    <row r="97" spans="2:9" x14ac:dyDescent="0.25">
      <c r="B97" s="41">
        <v>701</v>
      </c>
      <c r="C97" s="42" t="s">
        <v>34</v>
      </c>
      <c r="D97" s="41" t="s">
        <v>35</v>
      </c>
      <c r="E97" s="27">
        <v>1</v>
      </c>
      <c r="F97" s="28"/>
      <c r="G97" s="29">
        <f t="shared" ref="G97" si="6">F97*E97</f>
        <v>0</v>
      </c>
      <c r="I97" s="44"/>
    </row>
    <row r="98" spans="2:9" x14ac:dyDescent="0.25">
      <c r="B98" s="41">
        <v>702</v>
      </c>
      <c r="C98" s="42" t="s">
        <v>36</v>
      </c>
      <c r="D98" s="41" t="s">
        <v>5</v>
      </c>
      <c r="E98" s="27">
        <v>50</v>
      </c>
      <c r="F98" s="28"/>
      <c r="G98" s="29">
        <f t="shared" ref="G98:G101" si="7">F98*E98</f>
        <v>0</v>
      </c>
      <c r="I98" s="44"/>
    </row>
    <row r="99" spans="2:9" x14ac:dyDescent="0.25">
      <c r="B99" s="41">
        <v>703</v>
      </c>
      <c r="C99" s="42" t="s">
        <v>37</v>
      </c>
      <c r="D99" s="41" t="s">
        <v>6</v>
      </c>
      <c r="E99" s="27">
        <v>5</v>
      </c>
      <c r="F99" s="28"/>
      <c r="G99" s="29">
        <f t="shared" si="7"/>
        <v>0</v>
      </c>
      <c r="I99" s="44"/>
    </row>
    <row r="100" spans="2:9" x14ac:dyDescent="0.25">
      <c r="B100" s="41">
        <v>704</v>
      </c>
      <c r="C100" s="42" t="s">
        <v>38</v>
      </c>
      <c r="D100" s="41" t="s">
        <v>6</v>
      </c>
      <c r="E100" s="27">
        <v>5</v>
      </c>
      <c r="F100" s="28"/>
      <c r="G100" s="29">
        <f t="shared" si="7"/>
        <v>0</v>
      </c>
      <c r="I100" s="44"/>
    </row>
    <row r="101" spans="2:9" x14ac:dyDescent="0.25">
      <c r="B101" s="41">
        <v>705</v>
      </c>
      <c r="C101" s="42" t="s">
        <v>39</v>
      </c>
      <c r="D101" s="41" t="s">
        <v>5</v>
      </c>
      <c r="E101" s="27">
        <v>50</v>
      </c>
      <c r="F101" s="28"/>
      <c r="G101" s="29">
        <f t="shared" si="7"/>
        <v>0</v>
      </c>
      <c r="I101" s="44"/>
    </row>
    <row r="102" spans="2:9" s="4" customFormat="1" x14ac:dyDescent="0.25">
      <c r="B102" s="41"/>
      <c r="C102" s="42"/>
      <c r="D102" s="41"/>
      <c r="E102" s="27"/>
      <c r="F102" s="31"/>
      <c r="G102" s="29"/>
      <c r="H102" s="5"/>
    </row>
    <row r="103" spans="2:9" s="4" customFormat="1" x14ac:dyDescent="0.25">
      <c r="B103" s="30">
        <v>100</v>
      </c>
      <c r="C103" s="40" t="str">
        <f>C8</f>
        <v>Installation et signalisation</v>
      </c>
      <c r="D103" s="41"/>
      <c r="E103" s="27"/>
      <c r="F103" s="31"/>
      <c r="G103" s="29">
        <f>SUM(G9:G15)</f>
        <v>0</v>
      </c>
      <c r="H103" s="14"/>
    </row>
    <row r="104" spans="2:9" s="4" customFormat="1" x14ac:dyDescent="0.25">
      <c r="B104" s="30">
        <v>200</v>
      </c>
      <c r="C104" s="40" t="str">
        <f>C16</f>
        <v>Travaux préalables, terrassement, couche de forme</v>
      </c>
      <c r="D104" s="30"/>
      <c r="E104" s="27"/>
      <c r="F104" s="31"/>
      <c r="G104" s="29">
        <f>SUM(G16:G35)</f>
        <v>0</v>
      </c>
      <c r="H104" s="14"/>
    </row>
    <row r="105" spans="2:9" s="4" customFormat="1" x14ac:dyDescent="0.25">
      <c r="B105" s="30">
        <v>300</v>
      </c>
      <c r="C105" s="40" t="str">
        <f>C36</f>
        <v>Assainissement, borduration</v>
      </c>
      <c r="D105" s="30"/>
      <c r="E105" s="27"/>
      <c r="F105" s="31"/>
      <c r="G105" s="29">
        <f>SUM(G37:G55)</f>
        <v>0</v>
      </c>
      <c r="H105" s="14"/>
    </row>
    <row r="106" spans="2:9" s="4" customFormat="1" x14ac:dyDescent="0.25">
      <c r="B106" s="30">
        <v>400</v>
      </c>
      <c r="C106" s="40" t="str">
        <f>C56</f>
        <v>Chaussée, trottoir, mobilier</v>
      </c>
      <c r="D106" s="30"/>
      <c r="E106" s="27"/>
      <c r="F106" s="31"/>
      <c r="G106" s="29">
        <f>SUM(G57:G75)</f>
        <v>0</v>
      </c>
      <c r="H106" s="14"/>
    </row>
    <row r="107" spans="2:9" s="4" customFormat="1" x14ac:dyDescent="0.25">
      <c r="B107" s="30">
        <v>500</v>
      </c>
      <c r="C107" s="40" t="str">
        <f>C76</f>
        <v>Signalisation</v>
      </c>
      <c r="D107" s="30"/>
      <c r="E107" s="27"/>
      <c r="F107" s="31"/>
      <c r="G107" s="29">
        <f>SUM(G77:G86)</f>
        <v>0</v>
      </c>
      <c r="H107" s="14"/>
    </row>
    <row r="108" spans="2:9" s="4" customFormat="1" x14ac:dyDescent="0.25">
      <c r="B108" s="30">
        <v>600</v>
      </c>
      <c r="C108" s="40" t="str">
        <f>C87</f>
        <v xml:space="preserve">Mise à niveau </v>
      </c>
      <c r="D108" s="30"/>
      <c r="E108" s="27"/>
      <c r="F108" s="31"/>
      <c r="G108" s="29">
        <f>SUM(G88:G95)</f>
        <v>0</v>
      </c>
      <c r="H108" s="14"/>
    </row>
    <row r="109" spans="2:9" s="4" customFormat="1" x14ac:dyDescent="0.25">
      <c r="B109" s="30">
        <v>700</v>
      </c>
      <c r="C109" s="40" t="str">
        <f>C96</f>
        <v>Réseaux</v>
      </c>
      <c r="D109" s="30"/>
      <c r="E109" s="27"/>
      <c r="F109" s="31"/>
      <c r="G109" s="29">
        <f>SUM(G97:G101)</f>
        <v>0</v>
      </c>
      <c r="H109" s="14"/>
    </row>
    <row r="110" spans="2:9" s="21" customFormat="1" ht="7.5" customHeight="1" x14ac:dyDescent="0.25">
      <c r="B110" s="33"/>
      <c r="C110" s="34"/>
      <c r="D110" s="34"/>
      <c r="E110" s="34"/>
      <c r="F110" s="34"/>
      <c r="G110" s="35"/>
      <c r="H110" s="20"/>
      <c r="I110" s="4"/>
    </row>
    <row r="111" spans="2:9" s="21" customFormat="1" ht="16.5" customHeight="1" x14ac:dyDescent="0.25">
      <c r="D111" s="34"/>
      <c r="E111" s="51" t="s">
        <v>28</v>
      </c>
      <c r="F111" s="51"/>
      <c r="G111" s="39">
        <f>SUM(G103:G109)</f>
        <v>0</v>
      </c>
      <c r="H111" s="20"/>
      <c r="I111" s="48"/>
    </row>
    <row r="112" spans="2:9" s="21" customFormat="1" ht="16.5" customHeight="1" x14ac:dyDescent="0.25">
      <c r="D112" s="34"/>
      <c r="E112" s="51" t="s">
        <v>30</v>
      </c>
      <c r="F112" s="51"/>
      <c r="G112" s="39">
        <f>G111*0.2</f>
        <v>0</v>
      </c>
      <c r="H112" s="20"/>
      <c r="I112" s="4"/>
    </row>
    <row r="113" spans="2:9" s="21" customFormat="1" x14ac:dyDescent="0.25">
      <c r="D113" s="34"/>
      <c r="E113" s="51" t="s">
        <v>29</v>
      </c>
      <c r="F113" s="51"/>
      <c r="G113" s="39">
        <f>G111+G112</f>
        <v>0</v>
      </c>
      <c r="H113" s="20"/>
      <c r="I113" s="4"/>
    </row>
    <row r="114" spans="2:9" s="21" customFormat="1" ht="7.5" customHeight="1" x14ac:dyDescent="0.25">
      <c r="B114" s="33"/>
      <c r="C114" s="34"/>
      <c r="D114" s="34"/>
      <c r="E114" s="34"/>
      <c r="F114" s="34"/>
      <c r="G114" s="22"/>
      <c r="H114" s="20"/>
      <c r="I114" s="4"/>
    </row>
    <row r="115" spans="2:9" s="23" customFormat="1" ht="3.75" customHeight="1" x14ac:dyDescent="0.25">
      <c r="B115" s="36"/>
      <c r="C115" s="37"/>
      <c r="D115" s="34"/>
      <c r="E115" s="34"/>
      <c r="F115" s="37"/>
      <c r="G115" s="38"/>
      <c r="I115" s="4"/>
    </row>
    <row r="116" spans="2:9" x14ac:dyDescent="0.25">
      <c r="I116" s="4"/>
    </row>
    <row r="117" spans="2:9" x14ac:dyDescent="0.25">
      <c r="B117" s="47" t="s">
        <v>97</v>
      </c>
      <c r="I117" s="4"/>
    </row>
    <row r="118" spans="2:9" x14ac:dyDescent="0.25">
      <c r="B118" s="41">
        <v>801</v>
      </c>
      <c r="C118" s="42" t="s">
        <v>98</v>
      </c>
      <c r="D118" s="41" t="s">
        <v>99</v>
      </c>
      <c r="E118" s="27">
        <v>2000</v>
      </c>
      <c r="F118" s="28"/>
      <c r="G118" s="29">
        <f t="shared" ref="G118:G119" si="8">F118*E118</f>
        <v>0</v>
      </c>
    </row>
    <row r="119" spans="2:9" x14ac:dyDescent="0.25">
      <c r="B119" s="41">
        <v>802</v>
      </c>
      <c r="C119" s="42" t="s">
        <v>100</v>
      </c>
      <c r="D119" s="41" t="s">
        <v>7</v>
      </c>
      <c r="E119" s="27">
        <v>0.7</v>
      </c>
      <c r="F119" s="28"/>
      <c r="G119" s="29">
        <f t="shared" si="8"/>
        <v>0</v>
      </c>
    </row>
    <row r="120" spans="2:9" x14ac:dyDescent="0.25">
      <c r="B120" s="41">
        <v>802</v>
      </c>
      <c r="C120" s="42" t="s">
        <v>81</v>
      </c>
      <c r="D120" s="41" t="s">
        <v>4</v>
      </c>
      <c r="E120" s="27">
        <v>2000</v>
      </c>
      <c r="F120" s="28"/>
      <c r="G120" s="29">
        <f t="shared" ref="G120" si="9">F120*E120</f>
        <v>0</v>
      </c>
    </row>
    <row r="121" spans="2:9" x14ac:dyDescent="0.25">
      <c r="D121" s="1"/>
      <c r="E121" s="51" t="s">
        <v>28</v>
      </c>
      <c r="F121" s="51"/>
      <c r="G121" s="39">
        <f>SUM(G118:G120)</f>
        <v>0</v>
      </c>
    </row>
    <row r="122" spans="2:9" x14ac:dyDescent="0.25">
      <c r="E122" s="51" t="s">
        <v>30</v>
      </c>
      <c r="F122" s="51"/>
      <c r="G122" s="39">
        <f>G121*0.2</f>
        <v>0</v>
      </c>
    </row>
    <row r="123" spans="2:9" x14ac:dyDescent="0.25">
      <c r="E123" s="51" t="s">
        <v>29</v>
      </c>
      <c r="F123" s="51"/>
      <c r="G123" s="39">
        <f>G121+G122</f>
        <v>0</v>
      </c>
    </row>
    <row r="125" spans="2:9" x14ac:dyDescent="0.25">
      <c r="B125" s="47" t="s">
        <v>101</v>
      </c>
      <c r="I125" s="4"/>
    </row>
    <row r="126" spans="2:9" x14ac:dyDescent="0.25">
      <c r="B126" s="41">
        <v>901</v>
      </c>
      <c r="C126" s="42" t="s">
        <v>102</v>
      </c>
      <c r="D126" s="41" t="s">
        <v>99</v>
      </c>
      <c r="E126" s="27">
        <v>165</v>
      </c>
      <c r="F126" s="28"/>
      <c r="G126" s="29">
        <f t="shared" ref="G126:G127" si="10">F126*E126</f>
        <v>0</v>
      </c>
    </row>
    <row r="127" spans="2:9" x14ac:dyDescent="0.25">
      <c r="B127" s="41">
        <v>902</v>
      </c>
      <c r="C127" s="42" t="s">
        <v>103</v>
      </c>
      <c r="D127" s="41" t="s">
        <v>4</v>
      </c>
      <c r="E127" s="27">
        <v>165</v>
      </c>
      <c r="F127" s="28"/>
      <c r="G127" s="29">
        <f t="shared" si="10"/>
        <v>0</v>
      </c>
    </row>
    <row r="128" spans="2:9" x14ac:dyDescent="0.25">
      <c r="D128" s="1"/>
      <c r="E128" s="51" t="s">
        <v>28</v>
      </c>
      <c r="F128" s="51"/>
      <c r="G128" s="39">
        <f>SUM(G126:G127)</f>
        <v>0</v>
      </c>
    </row>
    <row r="129" spans="5:7" x14ac:dyDescent="0.25">
      <c r="E129" s="51" t="s">
        <v>30</v>
      </c>
      <c r="F129" s="51"/>
      <c r="G129" s="39">
        <f>G128*0.2</f>
        <v>0</v>
      </c>
    </row>
    <row r="130" spans="5:7" x14ac:dyDescent="0.25">
      <c r="E130" s="51" t="s">
        <v>29</v>
      </c>
      <c r="F130" s="51"/>
      <c r="G130" s="39">
        <f>G128+G129</f>
        <v>0</v>
      </c>
    </row>
  </sheetData>
  <mergeCells count="13">
    <mergeCell ref="E130:F130"/>
    <mergeCell ref="E121:F121"/>
    <mergeCell ref="E122:F122"/>
    <mergeCell ref="E123:F123"/>
    <mergeCell ref="E128:F128"/>
    <mergeCell ref="E129:F129"/>
    <mergeCell ref="B5:G5"/>
    <mergeCell ref="E112:F112"/>
    <mergeCell ref="E113:F113"/>
    <mergeCell ref="B2:G2"/>
    <mergeCell ref="B3:G3"/>
    <mergeCell ref="B4:G4"/>
    <mergeCell ref="E111:F111"/>
  </mergeCells>
  <printOptions horizontalCentered="1"/>
  <pageMargins left="0.51181102362204722" right="0.51181102362204722" top="0.74803149606299213" bottom="0.74803149606299213" header="0.51181102362204722" footer="0.51181102362204722"/>
  <pageSetup paperSize="9" scale="65" fitToHeight="2" orientation="portrait" horizontalDpi="300" verticalDpi="300" r:id="rId1"/>
  <headerFooter>
    <oddFooter>&amp;CPage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cde-section1 (2)</vt:lpstr>
      <vt:lpstr>'cde-section1 (2)'!Impression_des_titres</vt:lpstr>
      <vt:lpstr>'cde-section1 (2)'!Zone_d_impression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Chateaubernard</dc:title>
  <dc:creator>BETG</dc:creator>
  <cp:lastModifiedBy>Christophe</cp:lastModifiedBy>
  <cp:lastPrinted>2021-10-06T05:55:13Z</cp:lastPrinted>
  <dcterms:created xsi:type="dcterms:W3CDTF">2010-06-29T07:05:52Z</dcterms:created>
  <dcterms:modified xsi:type="dcterms:W3CDTF">2021-10-06T06:04:39Z</dcterms:modified>
</cp:coreProperties>
</file>